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20" yWindow="-12" windowWidth="11268" windowHeight="8280"/>
  </bookViews>
  <sheets>
    <sheet name="BASE PE" sheetId="1" r:id="rId1"/>
    <sheet name="TAB RECAP PE" sheetId="2" r:id="rId2"/>
    <sheet name="TAB ME déclassées" sheetId="3" r:id="rId3"/>
  </sheets>
  <definedNames>
    <definedName name="_xlnm._FilterDatabase" localSheetId="0" hidden="1">'BASE PE'!$A$8:$CV$116</definedName>
    <definedName name="code">#REF!</definedName>
    <definedName name="_xlnm.Print_Titles" localSheetId="0">'BASE PE'!$A:$B,'BASE PE'!$7:$8</definedName>
    <definedName name="NAME">#REF!</definedName>
    <definedName name="OBJ">#REF!</definedName>
    <definedName name="_xlnm.Print_Area" localSheetId="0">'BASE PE'!$A:$Z</definedName>
  </definedNames>
  <calcPr calcId="145621"/>
  <pivotCaches>
    <pivotCache cacheId="0" r:id="rId4"/>
  </pivotCaches>
</workbook>
</file>

<file path=xl/calcChain.xml><?xml version="1.0" encoding="utf-8"?>
<calcChain xmlns="http://schemas.openxmlformats.org/spreadsheetml/2006/main">
  <c r="D9" i="1" l="1"/>
  <c r="D10" i="1"/>
  <c r="D11"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2" i="1"/>
  <c r="H2" i="2"/>
  <c r="H3" i="2"/>
  <c r="H4" i="2"/>
  <c r="H5" i="2"/>
  <c r="H6" i="2"/>
  <c r="CO2" i="1"/>
  <c r="CP2" i="1"/>
  <c r="AB4" i="1"/>
  <c r="AC4" i="1"/>
  <c r="AD4" i="1"/>
  <c r="AE4" i="1"/>
  <c r="AF4" i="1"/>
  <c r="AG4" i="1"/>
  <c r="AH4" i="1"/>
  <c r="AI4" i="1"/>
  <c r="AJ4" i="1"/>
  <c r="AK4" i="1"/>
  <c r="AL4" i="1"/>
  <c r="AM4" i="1"/>
  <c r="AN4" i="1"/>
  <c r="AO4" i="1"/>
  <c r="AP4" i="1"/>
  <c r="AQ4" i="1"/>
  <c r="AR4" i="1"/>
  <c r="AS4" i="1"/>
  <c r="AT4" i="1"/>
  <c r="AU4" i="1"/>
  <c r="AV4" i="1"/>
  <c r="AW4" i="1"/>
  <c r="AX4" i="1"/>
  <c r="AY4" i="1"/>
  <c r="AZ4" i="1"/>
  <c r="BA4" i="1"/>
  <c r="BB4" i="1"/>
  <c r="BC4" i="1"/>
  <c r="BD4" i="1"/>
  <c r="BE4" i="1"/>
  <c r="BF4" i="1"/>
  <c r="BG4" i="1"/>
  <c r="BH4" i="1"/>
  <c r="BI4" i="1"/>
  <c r="BJ4" i="1"/>
  <c r="BK4" i="1"/>
  <c r="BL4" i="1"/>
  <c r="BM4" i="1"/>
  <c r="BN4" i="1"/>
  <c r="BO4" i="1"/>
  <c r="BP4" i="1"/>
  <c r="BQ4" i="1"/>
  <c r="BR4" i="1"/>
  <c r="BS4" i="1"/>
  <c r="BT4" i="1"/>
  <c r="BU4" i="1"/>
  <c r="BV4" i="1"/>
  <c r="BW4" i="1"/>
  <c r="BX4" i="1"/>
  <c r="BY4" i="1"/>
  <c r="BZ4" i="1"/>
  <c r="CA4" i="1"/>
  <c r="CB4" i="1"/>
  <c r="CC4" i="1"/>
  <c r="CD4" i="1"/>
  <c r="CE4" i="1"/>
  <c r="CF4" i="1"/>
  <c r="CG4" i="1"/>
  <c r="CH4" i="1"/>
  <c r="CI4" i="1"/>
  <c r="CJ4" i="1"/>
  <c r="CV4" i="1"/>
  <c r="CV6" i="1" s="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I3" i="1" l="1"/>
  <c r="CE3" i="1"/>
  <c r="CA3" i="1"/>
  <c r="BW3" i="1"/>
  <c r="BS3" i="1"/>
  <c r="BO3" i="1"/>
  <c r="BK3" i="1"/>
  <c r="BG3" i="1"/>
  <c r="BC3" i="1"/>
  <c r="AY3" i="1"/>
  <c r="AU3" i="1"/>
  <c r="AQ3" i="1"/>
  <c r="AM3" i="1"/>
  <c r="AI3" i="1"/>
  <c r="AE3" i="1"/>
  <c r="CV2" i="1"/>
  <c r="CH3" i="1"/>
  <c r="CD3" i="1"/>
  <c r="BZ3" i="1"/>
  <c r="BV3" i="1"/>
  <c r="BR3" i="1"/>
  <c r="BN3" i="1"/>
  <c r="BJ3" i="1"/>
  <c r="BF3" i="1"/>
  <c r="BB3" i="1"/>
  <c r="AX3" i="1"/>
  <c r="AT3" i="1"/>
  <c r="AP3" i="1"/>
  <c r="AL3" i="1"/>
  <c r="AH3" i="1"/>
  <c r="AD3" i="1"/>
  <c r="CG3" i="1"/>
  <c r="CC3" i="1"/>
  <c r="BY3" i="1"/>
  <c r="BU3" i="1"/>
  <c r="BQ3" i="1"/>
  <c r="BM3" i="1"/>
  <c r="BI3" i="1"/>
  <c r="BE3" i="1"/>
  <c r="BA3" i="1"/>
  <c r="AW3" i="1"/>
  <c r="AS3" i="1"/>
  <c r="AO3" i="1"/>
  <c r="AK3" i="1"/>
  <c r="AG3" i="1"/>
  <c r="AC3" i="1"/>
  <c r="CJ3" i="1"/>
  <c r="CF3" i="1"/>
  <c r="CB3" i="1"/>
  <c r="BX3" i="1"/>
  <c r="BT3" i="1"/>
  <c r="BP3" i="1"/>
  <c r="BL3" i="1"/>
  <c r="BH3" i="1"/>
  <c r="BD3" i="1"/>
  <c r="AZ3" i="1"/>
  <c r="AV3" i="1"/>
  <c r="AR3" i="1"/>
  <c r="AN3" i="1"/>
  <c r="AJ3" i="1"/>
  <c r="AF3" i="1"/>
  <c r="AB3" i="1"/>
</calcChain>
</file>

<file path=xl/sharedStrings.xml><?xml version="1.0" encoding="utf-8"?>
<sst xmlns="http://schemas.openxmlformats.org/spreadsheetml/2006/main" count="1931" uniqueCount="378">
  <si>
    <t/>
  </si>
  <si>
    <t>avec mesures</t>
  </si>
  <si>
    <t>FRGL201</t>
  </si>
  <si>
    <t xml:space="preserve">Cyperméthrine (1140); </t>
  </si>
  <si>
    <t>FRGL200</t>
  </si>
  <si>
    <t>FRGL168</t>
  </si>
  <si>
    <t>FRGL167</t>
  </si>
  <si>
    <t>FRGL162</t>
  </si>
  <si>
    <t>FRGL152</t>
  </si>
  <si>
    <t>FRGL150</t>
  </si>
  <si>
    <t>FRGL149</t>
  </si>
  <si>
    <t>FRGL148</t>
  </si>
  <si>
    <t>FRGL147</t>
  </si>
  <si>
    <t>FRGL146</t>
  </si>
  <si>
    <t>FRGL144</t>
  </si>
  <si>
    <t>FRGL143</t>
  </si>
  <si>
    <t>FRGL142</t>
  </si>
  <si>
    <t>FRGL141</t>
  </si>
  <si>
    <t>FRGL140</t>
  </si>
  <si>
    <t>FRGL139</t>
  </si>
  <si>
    <t>FRGL138</t>
  </si>
  <si>
    <t xml:space="preserve">Benzo(a)pyrène (1115); </t>
  </si>
  <si>
    <t xml:space="preserve">Benzo(a)pyrène (1115); Dichlorvos (1170); </t>
  </si>
  <si>
    <t xml:space="preserve">Benzo(a)pyrène (1115) mais voir commentaire; </t>
  </si>
  <si>
    <t xml:space="preserve">Dichlorvos (1170); </t>
  </si>
  <si>
    <t xml:space="preserve">Benzo(a)pyrène (1115) mais voir commentaire; Dichlorvos (1170); </t>
  </si>
  <si>
    <t>FRGL137</t>
  </si>
  <si>
    <t>FRGL136</t>
  </si>
  <si>
    <t>FRGL135</t>
  </si>
  <si>
    <t>FRGL134</t>
  </si>
  <si>
    <t>FRGL131</t>
  </si>
  <si>
    <t>FRGL130</t>
  </si>
  <si>
    <t>FRGL129</t>
  </si>
  <si>
    <t>FRGL128</t>
  </si>
  <si>
    <t>FRGL127</t>
  </si>
  <si>
    <t>FRGL126</t>
  </si>
  <si>
    <t>FRGL125</t>
  </si>
  <si>
    <t>FRGL124</t>
  </si>
  <si>
    <t>FRGL123</t>
  </si>
  <si>
    <t>FRGL122</t>
  </si>
  <si>
    <t>FRGL121</t>
  </si>
  <si>
    <t>FRGL120</t>
  </si>
  <si>
    <t>FRGL119</t>
  </si>
  <si>
    <t>FRGL118</t>
  </si>
  <si>
    <t>FRGL117</t>
  </si>
  <si>
    <t>FRGL114</t>
  </si>
  <si>
    <t>FRGL113</t>
  </si>
  <si>
    <t>FRGL112</t>
  </si>
  <si>
    <t>FRGL111</t>
  </si>
  <si>
    <t>FRGL110</t>
  </si>
  <si>
    <t>FRGL108</t>
  </si>
  <si>
    <t>FRGL107</t>
  </si>
  <si>
    <t>FRGL106</t>
  </si>
  <si>
    <t>FRGL105</t>
  </si>
  <si>
    <t>FRGL104</t>
  </si>
  <si>
    <t>FRGL103</t>
  </si>
  <si>
    <t>FRGL102</t>
  </si>
  <si>
    <t>FRGL100</t>
  </si>
  <si>
    <t>FRGL099</t>
  </si>
  <si>
    <t>FRGL098</t>
  </si>
  <si>
    <t>FRGL097</t>
  </si>
  <si>
    <t>FRGL096</t>
  </si>
  <si>
    <t>FRGL090</t>
  </si>
  <si>
    <t>FRGL089</t>
  </si>
  <si>
    <t>FRGL085</t>
  </si>
  <si>
    <t>FRGL063</t>
  </si>
  <si>
    <t>FRGL061</t>
  </si>
  <si>
    <t>FRGL060</t>
  </si>
  <si>
    <t>FRGL059</t>
  </si>
  <si>
    <t xml:space="preserve">Irgarol (1935); </t>
  </si>
  <si>
    <t>FRGL058</t>
  </si>
  <si>
    <t>FRGL057</t>
  </si>
  <si>
    <t>FRGL056</t>
  </si>
  <si>
    <t>FRGL055</t>
  </si>
  <si>
    <t>FRGL054</t>
  </si>
  <si>
    <t>FRGL053</t>
  </si>
  <si>
    <t xml:space="preserve">Benzo(a)pyrène (1115); Dicofol (1172); </t>
  </si>
  <si>
    <t>FRGL052</t>
  </si>
  <si>
    <t>FRGL051</t>
  </si>
  <si>
    <t>FRGL050</t>
  </si>
  <si>
    <t>FRGL048</t>
  </si>
  <si>
    <t>FRGL047</t>
  </si>
  <si>
    <t>FRGL046</t>
  </si>
  <si>
    <t>FRGL045</t>
  </si>
  <si>
    <t>FRGL044</t>
  </si>
  <si>
    <t>FRGL043</t>
  </si>
  <si>
    <t>FRGL041</t>
  </si>
  <si>
    <t>FRGL040</t>
  </si>
  <si>
    <t>FRGL039</t>
  </si>
  <si>
    <t>FRGL038</t>
  </si>
  <si>
    <t>FRGL036</t>
  </si>
  <si>
    <t>FRGL035</t>
  </si>
  <si>
    <t>FRGL034</t>
  </si>
  <si>
    <t>FRGL033</t>
  </si>
  <si>
    <t>FRGL032</t>
  </si>
  <si>
    <t>FRGL030</t>
  </si>
  <si>
    <t>FRGL029</t>
  </si>
  <si>
    <t>FRGL027</t>
  </si>
  <si>
    <t>FRGL026</t>
  </si>
  <si>
    <t>FRGL023</t>
  </si>
  <si>
    <t xml:space="preserve">Di(2-ethylhexyl)phthalate (6616); </t>
  </si>
  <si>
    <t xml:space="preserve">Di(2-éthylhexyl)phtalate (6616) mais voir commentaire; </t>
  </si>
  <si>
    <t>FRGL021</t>
  </si>
  <si>
    <t>FRGL020</t>
  </si>
  <si>
    <t>FRGL019</t>
  </si>
  <si>
    <t>FRGL018</t>
  </si>
  <si>
    <t>FRGL017</t>
  </si>
  <si>
    <t>FRGL016</t>
  </si>
  <si>
    <t>FRGL015</t>
  </si>
  <si>
    <t>FRGL014</t>
  </si>
  <si>
    <t>FRGL013</t>
  </si>
  <si>
    <t>FRGL012</t>
  </si>
  <si>
    <t>FRGL011</t>
  </si>
  <si>
    <t>FRGL008</t>
  </si>
  <si>
    <t>FRGL007</t>
  </si>
  <si>
    <t>FRGL006</t>
  </si>
  <si>
    <t>FRGL005</t>
  </si>
  <si>
    <t>FRGL004</t>
  </si>
  <si>
    <t>FRGL002</t>
  </si>
  <si>
    <t>FRGL001</t>
  </si>
  <si>
    <t xml:space="preserve">Taux qualification (état = 2 ou 3) des paramètres mesurées </t>
  </si>
  <si>
    <t>Nombre de mesures (2 ou 3) - pour Benzo(a)pyrène</t>
  </si>
  <si>
    <t xml:space="preserve">Nombre de mesures Ubiquistes Mauvais (3) </t>
  </si>
  <si>
    <t xml:space="preserve">Nombre de mesures Non Ubiquistes Mauvais (3) </t>
  </si>
  <si>
    <t xml:space="preserve">Nombre de mesures Ubiquistes Bon (2) </t>
  </si>
  <si>
    <t xml:space="preserve">Nombre de mesures Non Ubiquistes Bon (2) </t>
  </si>
  <si>
    <t>Nombre de mesures</t>
  </si>
  <si>
    <t>Nombre de mesures qualifiées (=2 ou 3)</t>
  </si>
  <si>
    <t>Nbre Non Ubiquiste mesures qualifiées</t>
  </si>
  <si>
    <t>Nbre ubiquiste mesures qualifiées</t>
  </si>
  <si>
    <t>Substances ubiquistes déclassantes_code</t>
  </si>
  <si>
    <t>Substances déclassantes_code</t>
  </si>
  <si>
    <t>Somme 4 DDT</t>
  </si>
  <si>
    <t>Di(2-ethylhexyl)phthalate</t>
  </si>
  <si>
    <t>Sulfonate de perfluorooct</t>
  </si>
  <si>
    <t>HCH alpha+beta+delta+gamm</t>
  </si>
  <si>
    <t>Tin(1+), tributyl-</t>
  </si>
  <si>
    <t>2,3,7,8-T4CDD</t>
  </si>
  <si>
    <t>Quinoxyfen</t>
  </si>
  <si>
    <t>para-tert-Octylphenol</t>
  </si>
  <si>
    <t>4-nonylphenols</t>
  </si>
  <si>
    <t>C10-13-chloroalcanes</t>
  </si>
  <si>
    <t>Irgarol</t>
  </si>
  <si>
    <t>Pentabromodiphényl oxyde</t>
  </si>
  <si>
    <t>Pentachlorobenzène</t>
  </si>
  <si>
    <t>Trichlorobenzène total</t>
  </si>
  <si>
    <t>Heptachlo epoxyde exo cis</t>
  </si>
  <si>
    <t>Endosulfan</t>
  </si>
  <si>
    <t>Aclonifène</t>
  </si>
  <si>
    <t>Hexachlorobutadiène</t>
  </si>
  <si>
    <t>Naphtalène</t>
  </si>
  <si>
    <t>Chlorfenvinphos</t>
  </si>
  <si>
    <t>Anthracène</t>
  </si>
  <si>
    <t>Cadmium</t>
  </si>
  <si>
    <t>Mercure</t>
  </si>
  <si>
    <t>Nickel</t>
  </si>
  <si>
    <t>Plomb</t>
  </si>
  <si>
    <t>Trifluraline</t>
  </si>
  <si>
    <t>Trichloréthylène</t>
  </si>
  <si>
    <t>Tétrachl.Carbone</t>
  </si>
  <si>
    <t>Tétrachloréthène</t>
  </si>
  <si>
    <t>Terbutryne</t>
  </si>
  <si>
    <t>Simazine</t>
  </si>
  <si>
    <t>Pentachlorophénol</t>
  </si>
  <si>
    <t>Isoproturon</t>
  </si>
  <si>
    <t>Isodrine</t>
  </si>
  <si>
    <t>Indéno (123cd) pyrène</t>
  </si>
  <si>
    <t>Hexachlorobenzène</t>
  </si>
  <si>
    <t>Fluoranthène</t>
  </si>
  <si>
    <t>Endrine</t>
  </si>
  <si>
    <t>Diuron</t>
  </si>
  <si>
    <t>Dieldrine</t>
  </si>
  <si>
    <t>Dicofol</t>
  </si>
  <si>
    <t>Dichlorvos</t>
  </si>
  <si>
    <t>Dichlorométhane</t>
  </si>
  <si>
    <t>Dichloroéthane 12</t>
  </si>
  <si>
    <t>DDT 44'</t>
  </si>
  <si>
    <t>DDT 24'</t>
  </si>
  <si>
    <t>DDE 44'</t>
  </si>
  <si>
    <t>DDE 24'</t>
  </si>
  <si>
    <t>DDD 44'</t>
  </si>
  <si>
    <t>Cyperméthrine</t>
  </si>
  <si>
    <t>Chloroforme</t>
  </si>
  <si>
    <t>Bifénox</t>
  </si>
  <si>
    <t>Benzo(g,h,i)pérylène</t>
  </si>
  <si>
    <t>Benzo(k)fluoranthène</t>
  </si>
  <si>
    <t>Benzo(b)fluoranthène</t>
  </si>
  <si>
    <t>Benzo(a)pyrène</t>
  </si>
  <si>
    <t>Benzène</t>
  </si>
  <si>
    <t>Atrazine</t>
  </si>
  <si>
    <t>Aldrine</t>
  </si>
  <si>
    <t>Alachlore</t>
  </si>
  <si>
    <t>Chlorpyriphos-éthyl</t>
  </si>
  <si>
    <t>.</t>
  </si>
  <si>
    <t>Commentaire sur les déclassements</t>
  </si>
  <si>
    <t>Etat chimique pour les substances non ubiquistes - Substances déclassantes</t>
  </si>
  <si>
    <t>Etat chimique pour les substances non ubiquistes - Code (2=bon; 3=mauvais, 0=non évalué)</t>
  </si>
  <si>
    <t>Département(s) concerné(s)</t>
  </si>
  <si>
    <t>Département principal</t>
  </si>
  <si>
    <t>Région(s) concernée(s)</t>
  </si>
  <si>
    <t>Region principale</t>
  </si>
  <si>
    <t>SAGE</t>
  </si>
  <si>
    <t>masse d'eau - Localisation</t>
  </si>
  <si>
    <t>Caractéristiques</t>
  </si>
  <si>
    <t>Nom de la masse d'eau</t>
  </si>
  <si>
    <t>code de la masse d'eau</t>
  </si>
  <si>
    <t>Substances mesurées</t>
  </si>
  <si>
    <t>Localisation</t>
  </si>
  <si>
    <t>caractéristique</t>
  </si>
  <si>
    <t>MASSE D'EAU</t>
  </si>
  <si>
    <t>déclassant --&gt;</t>
  </si>
  <si>
    <t>RAPPEL : Sans prise en compte du BIOTE - Mesures sur l'eau seul</t>
  </si>
  <si>
    <t>Paramètres considérés x Nbre ME mesurées</t>
  </si>
  <si>
    <t>Bon état  --&gt;</t>
  </si>
  <si>
    <t>non défini avec mesures--&gt;</t>
  </si>
  <si>
    <t>Paramètres considérés :</t>
  </si>
  <si>
    <t>non défini sans mesures--&gt;</t>
  </si>
  <si>
    <t>NUbiquiste</t>
  </si>
  <si>
    <t>Ubiquiste</t>
  </si>
  <si>
    <t>Code sandre substances</t>
  </si>
  <si>
    <t>BASSIN LOIRE-BRETAGNE</t>
  </si>
  <si>
    <t>% de masses d'eau déclassées par le paramètre (masses d'eau avec un état défini pour le paramètre)</t>
  </si>
  <si>
    <t>déclassant (Nbre MEPE)</t>
  </si>
  <si>
    <t>Bon état (Nbre ME PE)</t>
  </si>
  <si>
    <t>ME avec mesures - état non défini (Nbre ME PE)</t>
  </si>
  <si>
    <t>ME sans mesures : état non défini  (Nbre ME PE)</t>
  </si>
  <si>
    <t>Paramètre</t>
  </si>
  <si>
    <t>Unquiste/Non Ubiquiste</t>
  </si>
  <si>
    <t>Code Sandre</t>
  </si>
  <si>
    <t>Total général</t>
  </si>
  <si>
    <t xml:space="preserve">Etat chimique - substances non ubiquistes - Masses d'eau déclassées </t>
  </si>
  <si>
    <t>ETANG DE PIROT</t>
  </si>
  <si>
    <t>Y</t>
  </si>
  <si>
    <t>COMPLEXE DE ROCHEBUT</t>
  </si>
  <si>
    <t>ETANG DE GOULE</t>
  </si>
  <si>
    <t>RETENUE DE LA PALISSE</t>
  </si>
  <si>
    <t>LAC D'ISSARLES</t>
  </si>
  <si>
    <t>N</t>
  </si>
  <si>
    <t>ETANG DU PUITS</t>
  </si>
  <si>
    <t>ETANG DE CRAON</t>
  </si>
  <si>
    <t>RETENUE DE SIDIAILLES</t>
  </si>
  <si>
    <t>ETANG DE LACANCHE</t>
  </si>
  <si>
    <t>RETENUE DE CHAMBOUX</t>
  </si>
  <si>
    <t>ETANG DE ROUEY</t>
  </si>
  <si>
    <t>RETENUE DE BOSMELEAC</t>
  </si>
  <si>
    <t>BRETAGNE</t>
  </si>
  <si>
    <t>COMPLEXE DE GUERLEDAN</t>
  </si>
  <si>
    <t>ETANG DU CORONG</t>
  </si>
  <si>
    <t>RETENUE DE ROPHEMEL</t>
  </si>
  <si>
    <t>RETENUE DE L'ARGUENON</t>
  </si>
  <si>
    <t>RETENUE DE KERNE UHEL</t>
  </si>
  <si>
    <t>ETANG DE LA HARDOUINAIS</t>
  </si>
  <si>
    <t>RETENUE DU GOUET</t>
  </si>
  <si>
    <t>ETANG DE LA CHAPELLE</t>
  </si>
  <si>
    <t>NOUVELLE AQUITAINE</t>
  </si>
  <si>
    <t>COMPLEXE DE LA ROCHE TALAMIE</t>
  </si>
  <si>
    <t>RETENUE DU CHAMMET</t>
  </si>
  <si>
    <t>RETENUE DES COMBES</t>
  </si>
  <si>
    <t>ETANG DES LANDES</t>
  </si>
  <si>
    <t>ETANG DE LA GRANDE CAZINE</t>
  </si>
  <si>
    <t>RETENUE DE VASSIVIERE</t>
  </si>
  <si>
    <t>RETENUE DE LAVAUD GELADE</t>
  </si>
  <si>
    <t>COMPLEXE DE SAINT MARC</t>
  </si>
  <si>
    <t>RETENUE DE SAINT MICHEL</t>
  </si>
  <si>
    <t>RETENUE DU DRENNEC</t>
  </si>
  <si>
    <t>RETENUE DU MOULIN NEUF</t>
  </si>
  <si>
    <t>ETANG DE LA MUSSE</t>
  </si>
  <si>
    <t>RETENUE DE LA CHAPELLE ERBREE</t>
  </si>
  <si>
    <t>ETANG DE CHATILLON</t>
  </si>
  <si>
    <t>ETANG DE PAIN TOURTEAU</t>
  </si>
  <si>
    <t>RETENUE DE LA VALIERE</t>
  </si>
  <si>
    <t>ETANG DU BOULET</t>
  </si>
  <si>
    <t>ETANG D'OUEE</t>
  </si>
  <si>
    <t>ETANG DE TREMELIN</t>
  </si>
  <si>
    <t>ETANG DE MARCILLE</t>
  </si>
  <si>
    <t>ETANG DE LA FORGE</t>
  </si>
  <si>
    <t>ETANG DE CARCRAON</t>
  </si>
  <si>
    <t>ETANG DE PAIMPONT</t>
  </si>
  <si>
    <t>ETANG DU PAS DU HOUX</t>
  </si>
  <si>
    <t>GRAVIERES DE LA PIBLAIS</t>
  </si>
  <si>
    <t>RETENUE DE LA CHEZE</t>
  </si>
  <si>
    <t>RETENUE D'ARZAL</t>
  </si>
  <si>
    <t>COMPLEXE DU BOIS JOLI</t>
  </si>
  <si>
    <t>RETENUE DE VILLAUMUR</t>
  </si>
  <si>
    <t>COMPLEXE D'EGUZON</t>
  </si>
  <si>
    <t>ETANG DE BELLEBOUCHE</t>
  </si>
  <si>
    <t>ETANG DE LA MER ROUGE</t>
  </si>
  <si>
    <t>COMPLEXE DE LAVALETTE</t>
  </si>
  <si>
    <t>RETENUE DES MOUSSEAUX</t>
  </si>
  <si>
    <t>PAYS DE LA LOIRE ; CENTRE,VAL DE LOIRE</t>
  </si>
  <si>
    <t>ETANG DU LOUROUX</t>
  </si>
  <si>
    <t>RETENUE DE VILLEREST</t>
  </si>
  <si>
    <t>RETENUE DE GRANGENT</t>
  </si>
  <si>
    <t>RETENUE DE POUTES</t>
  </si>
  <si>
    <t>GRAVIERES DE BAS-EN-BASSET</t>
  </si>
  <si>
    <t>LAC DU BOUCHET</t>
  </si>
  <si>
    <t>LAC DE SAINT FRONT</t>
  </si>
  <si>
    <t>ETANG DU PONT DE FER</t>
  </si>
  <si>
    <t>PAYS DE LA LOIRE</t>
  </si>
  <si>
    <t>ETANG AUMEE</t>
  </si>
  <si>
    <t>ETANG DE VIOREAU</t>
  </si>
  <si>
    <t>ETANG DE LA PROVOSTIERE</t>
  </si>
  <si>
    <t>ETANG DE LA POITEVINIERE</t>
  </si>
  <si>
    <t>LAC DE GRAND LIEU</t>
  </si>
  <si>
    <t>ETANG DE LA TUILERIE</t>
  </si>
  <si>
    <t>ETANG DE LA VALLEE</t>
  </si>
  <si>
    <t>ETANG DE LA GRANDE RUE</t>
  </si>
  <si>
    <t>RETENUE DE NAUSSAC</t>
  </si>
  <si>
    <t>LANGUEDOC-ROUSSILLON, MIDI-PYRENEES</t>
  </si>
  <si>
    <t>COMPLEXE DE MOULIN  RIBOU</t>
  </si>
  <si>
    <t>RETENUE DE SAINT FRAIMBAULT</t>
  </si>
  <si>
    <t>ETANG DE NOYALO</t>
  </si>
  <si>
    <t>ETANG AU DUC</t>
  </si>
  <si>
    <t>ETANG DE BAYE</t>
  </si>
  <si>
    <t>ETANG DE VAUX</t>
  </si>
  <si>
    <t>COMPLEXE DES FADES-BESSERVES</t>
  </si>
  <si>
    <t>LAC DE LA CASSIERE</t>
  </si>
  <si>
    <t>LAC D'AYDAT</t>
  </si>
  <si>
    <t>LAC PAVIN</t>
  </si>
  <si>
    <t>LAC DE BOURDOUZE</t>
  </si>
  <si>
    <t>LAC CHAMBON</t>
  </si>
  <si>
    <t>LAC DE TAZENAT</t>
  </si>
  <si>
    <t>ETANG DE CHANCELADE</t>
  </si>
  <si>
    <t>LAC DE MONTCINEYRE</t>
  </si>
  <si>
    <t>LAC DES BORDES</t>
  </si>
  <si>
    <t>LAC DE SERVIERES</t>
  </si>
  <si>
    <t>RETENUE DE LA SORME</t>
  </si>
  <si>
    <t>RETENUE DU PONT DU ROI</t>
  </si>
  <si>
    <t>RETENUE DE TORCY VIEUX</t>
  </si>
  <si>
    <t>RETENUE DE TORCY NEUF</t>
  </si>
  <si>
    <t>ETANG DES VARENNES</t>
  </si>
  <si>
    <t>RETENUE DU CEBRON</t>
  </si>
  <si>
    <t>RETENUE DE LA TOUCHE POUPARD</t>
  </si>
  <si>
    <t>RETENUE DU GRAON</t>
  </si>
  <si>
    <t>RETENUE DE L'ANGLE GUIGNARD</t>
  </si>
  <si>
    <t>COMPLEXE DU MARILLET</t>
  </si>
  <si>
    <t>RETENUE DE LA BULTIERE</t>
  </si>
  <si>
    <t>COMPLEXE DE MERVENT</t>
  </si>
  <si>
    <t>RETENUE DU JAUNAY</t>
  </si>
  <si>
    <t>RETENUE D'APREMONT</t>
  </si>
  <si>
    <t>RETENUE DE ROCHEREAU</t>
  </si>
  <si>
    <t>RETENUE DE MOULIN PAPON</t>
  </si>
  <si>
    <t>RETENUE DE SAINT PARDOUX</t>
  </si>
  <si>
    <t>RETENUE DE LA SILLONNIERE</t>
  </si>
  <si>
    <t>ETANG DE LA RINCERIE</t>
  </si>
  <si>
    <t>ETANG DE JUGON</t>
  </si>
  <si>
    <t>Type de la masse d'eau (Naturelle, Fortement modifiée (MEFM), Artificielle (MEA)</t>
  </si>
  <si>
    <t>AUVERGNE-RHONE-ALPES</t>
  </si>
  <si>
    <t>BOURGOGNE-FRANCHE-COMTE</t>
  </si>
  <si>
    <t>CENTRE-VAL DE LOIRE</t>
  </si>
  <si>
    <t>AUVERGNE-RHONE-ALPES ; CENTRE-VAL DE LOIRE</t>
  </si>
  <si>
    <t>* Etat de quelques substances chimiques d'intéret communautaire (UE)</t>
  </si>
  <si>
    <t>Etat chimique toutes substances - Extrapolation des résultats sur le benzo(a)) pour l'ensemble des masses d'eau - Code (2=bon; 3=mauvais, 0=non évalué)</t>
  </si>
  <si>
    <t>Etat chimique toutes substances - Extrapolation des résultats sur le benzo(a)) pour l'ensemble des masses d'eau - substances déclassantes</t>
  </si>
  <si>
    <t>Etat chimique substances non ubiquistes</t>
  </si>
  <si>
    <t>Etat chimique substances ubiquistes</t>
  </si>
  <si>
    <t>Statistiques sur les substances mesurées (Nbre de masse d'eau)</t>
  </si>
  <si>
    <t xml:space="preserve">Cyperméthrine (1140); Benzo(a)pyrène (1115) mais voir commentaire; </t>
  </si>
  <si>
    <t xml:space="preserve">Di(2-éthylhexyl)phtalate (6616) mais voir commentaire; Benzo(a)pyrène (1115) mais voir commentaire; </t>
  </si>
  <si>
    <t xml:space="preserve">Dichlorvos (1170); Benzo(a)pyrène (1115) mais voir commentaire; </t>
  </si>
  <si>
    <t xml:space="preserve">Irgarol (1935); Benzo(a)pyrène (1115) mais voir commentaire; </t>
  </si>
  <si>
    <t>Etat chimique global</t>
  </si>
  <si>
    <t>Etat chimique substances ubiquistes - Extrapolation des résultats sur le benzo(a)pyrène pour l'ensemble des masses d'eau - Code (2=bon; 3=mauvais, 0=non évalué)</t>
  </si>
  <si>
    <t>Etat chimique substances ubiquistes - Extrapolation des résultats sur le benzo(a)pyrène pour l'ensemble des masses d'eau - Substances déclassantes</t>
  </si>
  <si>
    <t>Masses d'eau évaluées avec ou sans les résultats de mesures disponibles</t>
  </si>
  <si>
    <t>Etat chimique toutes substances - résultats des mesures disponibles &amp; non évalué (code 0) si pas de mesures qualifiées en benzo(a) - Code (2=bon; 3=mauvais, 0=non évalué)</t>
  </si>
  <si>
    <t>Etat chimique toutes substances - résultats des mesures disponibles &amp; non évalué (code 0) si pas de mesures qualifiées en benzo(a) - Susbtances déclassantes</t>
  </si>
  <si>
    <t>Etat chimique toutes substances - résultats des mesures disponibles (pas d'extrapolation des résultats sur le benzo(a) sur les autres masses d'eau mesurées) - Code (2=bon; 3=mauvais, 0=non évalué)</t>
  </si>
  <si>
    <t>Etat chimique toutes substances - résultats des mesures disponibles (pas d'extrapolation des résultats sur le benzo(a) sur les autres masses d'eau mesurées) - substances déclassantes</t>
  </si>
  <si>
    <t>Etat chimique pour les substances ubiquistes - mesures disponibles seulement - Code (2=bon; 3=mauvais, 0=non évalué)</t>
  </si>
  <si>
    <t>Etat chimique pour les substances ubiquistes - Substances déclassantes (mesures disponibles)</t>
  </si>
  <si>
    <t>commission territoriale</t>
  </si>
  <si>
    <t>mise à jour des données état des eaux : 15/05/2020</t>
  </si>
  <si>
    <t>mise à jour commentaire : 21/07/2020</t>
  </si>
  <si>
    <t>Etat chimique 2017 des plans d'eau (Données 2012-2017)</t>
  </si>
  <si>
    <t>Benzo(a)pyrène (1115) est extrapolé ici déclassant dans le support d’analyse « eau » pour analogie avec les masses d'eau avec mesures sur le Benzo(a)pyrène (115). Mais le commentaire existant pour ces autres masses d'eau est valable aussi ici : les analyses sur eau sont jugées aujourd'hui non appropriées, car la Norme de qualité environnementale (NQE) sur l’eau pour le benzo(a) (1115) apparait surprotectrice, ce que confirme les résultats provisoires de mesures sur le biote fait en 2019, pour lesquels il n’y aurait pas de déclassement de la norme. A noter par ailleurs que, d'après ces résultats provisoires, les résultats sur le support biote pour le mercure (1387) et PFOS (6561) seraient toujours déclassants au regard de la norme biote poisson, et toujours quantifiés (lorque les limites de quantification des mesures réalisées par les laboratoires sont bien adaptées) et toujours déclassants pour le biote gammare en ajustant les résultats trouvés au niveau trophique supérieur poisson - niveau 4 (au regard donc de la norme biote poisson).</t>
  </si>
  <si>
    <t>Benzo(a)pyrène (1115) est calculé déclassant dans le support d’analyse « eau » mais les analyses sur eau sont jugées aujourd'hui non appropriées, car la Norme de qualité environnementale (NQE) sur l’eau pour le benzo(a) (1115) apparait surprotectrice, ce que confirme les résultats provisoires de mesures sur le biote fait en 2019, pour lesquels il n’y aurait pas de déclassement de la norme. A noter par ailleurs que, d'après ces résultats provisoires, les résultats sur le support biote pour le mercure (1387) et PFOS (6561) seraient toujours déclassants au regard de la norme biote poisson, et toujours quantifiés (lorque les limites de quantification des mesures réalisées par les laboratoires sont bien adaptées) et toujours déclassants pour le biote gammare en ajustant les résultats trouvés au niveau trophique supérieur poisson - niveau 4 (au regard donc de la norme biote poisson).</t>
  </si>
  <si>
    <t>Benzo(a)pyrène (1115) est extrapolé ici déclassant dans le support d’analyse « eau » pour analogie avec les masses d'eau avec mesures sur le Benzo(a)pyrène (115). Mais le commentaire existant pour les masses d'eau avec des mesures sur eau de Benzo(a)pyrène est valable aussi ici : les analyses sur eau sont jugées aujourd'hui non appropriées, car la Norme de qualité environnementale (NQE) sur l’eau pour le benzo(a) (1115) apparait surprotectrice, ce que confirme les résultats provisoires de mesures sur le biote fait en 2019, pour lesquels il n’y aurait pas de déclassement de la norme. A noter par ailleurs que, d'après ces résultats provisoires, les résultats sur le support biote pour le mercure (1387) et PFOS (6561) seraient toujours déclassants au regard de la norme biote poisson, et toujours quantifiés (lorque les limites de quantification des mesures réalisées par les laboratoires sont bien adaptées) et toujours déclassants pour le biote gammare en ajustant les résultats trouvés au niveau trophique supérieur poisson - niveau 4 (au regard donc de la norme biote poisson).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</si>
</sst>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color theme="1"/>
      <name val="Arial"/>
      <family val="2"/>
    </font>
    <font>
      <sz val="10"/>
      <color theme="1"/>
      <name val="Arial"/>
      <family val="2"/>
    </font>
    <font>
      <b/>
      <sz val="10"/>
      <color theme="1"/>
      <name val="Arial"/>
      <family val="2"/>
    </font>
    <font>
      <sz val="8"/>
      <color theme="1"/>
      <name val="Arial"/>
      <family val="2"/>
    </font>
    <font>
      <sz val="10"/>
      <color rgb="FF7030A0"/>
      <name val="Arial"/>
      <family val="2"/>
    </font>
    <font>
      <sz val="10"/>
      <name val="Arial"/>
      <family val="2"/>
    </font>
    <font>
      <sz val="10"/>
      <name val="MS Sans Serif"/>
      <family val="2"/>
    </font>
    <font>
      <sz val="10"/>
      <color indexed="8"/>
      <name val="Times New Roman"/>
      <family val="1"/>
    </font>
    <font>
      <b/>
      <sz val="11"/>
      <color indexed="8"/>
      <name val="Calibri"/>
      <family val="2"/>
    </font>
    <font>
      <sz val="8"/>
      <color indexed="8"/>
      <name val="Times New Roman"/>
      <family val="1"/>
    </font>
    <font>
      <b/>
      <sz val="10"/>
      <color indexed="8"/>
      <name val="Times New Roman"/>
      <family val="1"/>
    </font>
    <font>
      <b/>
      <sz val="8"/>
      <color indexed="8"/>
      <name val="Times New Roman"/>
      <family val="1"/>
    </font>
    <font>
      <b/>
      <sz val="10"/>
      <name val="Times New Roman"/>
      <family val="1"/>
    </font>
    <font>
      <b/>
      <sz val="10"/>
      <name val="Arial"/>
      <family val="2"/>
    </font>
    <font>
      <sz val="8"/>
      <name val="Arial"/>
      <family val="2"/>
    </font>
    <font>
      <b/>
      <sz val="16"/>
      <name val="Calibri"/>
      <family val="2"/>
    </font>
    <font>
      <b/>
      <sz val="16"/>
      <color indexed="8"/>
      <name val="Calibri"/>
      <family val="2"/>
    </font>
    <font>
      <b/>
      <sz val="20"/>
      <color theme="1"/>
      <name val="Arial"/>
      <family val="2"/>
    </font>
    <font>
      <b/>
      <sz val="14"/>
      <color theme="1"/>
      <name val="Arial"/>
      <family val="2"/>
    </font>
    <font>
      <u/>
      <sz val="8"/>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0"/>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6" fillId="0" borderId="0"/>
    <xf numFmtId="0" fontId="5" fillId="0" borderId="0"/>
    <xf numFmtId="0" fontId="5" fillId="0" borderId="0"/>
  </cellStyleXfs>
  <cellXfs count="73">
    <xf numFmtId="0" fontId="0" fillId="0" borderId="0" xfId="0"/>
    <xf numFmtId="0" fontId="0" fillId="0" borderId="0" xfId="0" applyAlignment="1">
      <alignment wrapText="1"/>
    </xf>
    <xf numFmtId="0" fontId="3" fillId="0" borderId="0" xfId="0" applyFont="1"/>
    <xf numFmtId="0" fontId="0" fillId="0" borderId="0" xfId="0" applyFont="1" applyAlignment="1"/>
    <xf numFmtId="9" fontId="4" fillId="0" borderId="1" xfId="1" applyFont="1" applyBorder="1" applyAlignment="1"/>
    <xf numFmtId="0" fontId="4" fillId="0" borderId="1" xfId="0" applyFont="1" applyBorder="1" applyAlignment="1"/>
    <xf numFmtId="0" fontId="0" fillId="0" borderId="1" xfId="0" applyFont="1" applyBorder="1" applyAlignment="1"/>
    <xf numFmtId="0" fontId="5" fillId="0" borderId="1" xfId="0" applyFont="1" applyBorder="1" applyAlignment="1"/>
    <xf numFmtId="0" fontId="0" fillId="0" borderId="1" xfId="0" applyFont="1" applyBorder="1" applyAlignment="1">
      <alignment vertical="top"/>
    </xf>
    <xf numFmtId="0" fontId="0" fillId="0" borderId="1" xfId="0" applyFont="1" applyBorder="1" applyAlignment="1">
      <alignment horizontal="center"/>
    </xf>
    <xf numFmtId="0" fontId="0" fillId="0" borderId="0" xfId="0" applyAlignment="1"/>
    <xf numFmtId="0" fontId="3" fillId="0" borderId="0" xfId="0" applyFont="1" applyAlignment="1">
      <alignment wrapText="1"/>
    </xf>
    <xf numFmtId="0" fontId="4" fillId="0" borderId="0" xfId="0" applyFont="1"/>
    <xf numFmtId="0" fontId="2" fillId="0" borderId="0" xfId="0" applyFont="1"/>
    <xf numFmtId="0" fontId="0" fillId="0" borderId="0" xfId="0" applyAlignment="1">
      <alignment horizontal="right"/>
    </xf>
    <xf numFmtId="0" fontId="0" fillId="0" borderId="0" xfId="0" applyAlignment="1">
      <alignment horizontal="center" vertical="top"/>
    </xf>
    <xf numFmtId="0" fontId="0" fillId="5" borderId="0" xfId="0" applyFill="1" applyAlignment="1">
      <alignment wrapText="1"/>
    </xf>
    <xf numFmtId="1" fontId="13" fillId="0" borderId="0" xfId="3" applyNumberFormat="1" applyFont="1" applyBorder="1" applyAlignment="1" applyProtection="1"/>
    <xf numFmtId="1" fontId="14" fillId="0" borderId="0" xfId="3" applyNumberFormat="1" applyFont="1" applyBorder="1" applyAlignment="1" applyProtection="1">
      <alignment horizontal="right"/>
    </xf>
    <xf numFmtId="9" fontId="4" fillId="0" borderId="1" xfId="1" applyFont="1" applyBorder="1"/>
    <xf numFmtId="0" fontId="15" fillId="0" borderId="0" xfId="3" applyFont="1" applyAlignment="1" applyProtection="1">
      <alignment horizontal="centerContinuous" vertical="center"/>
    </xf>
    <xf numFmtId="0" fontId="15" fillId="0" borderId="0" xfId="3" applyFont="1" applyAlignment="1" applyProtection="1">
      <alignment horizontal="center" vertical="center"/>
    </xf>
    <xf numFmtId="0" fontId="16" fillId="0" borderId="0" xfId="0" applyFont="1" applyAlignment="1">
      <alignment horizontal="centerContinuous" vertical="center"/>
    </xf>
    <xf numFmtId="0" fontId="0" fillId="0" borderId="1" xfId="0" applyBorder="1"/>
    <xf numFmtId="9" fontId="0" fillId="0" borderId="1" xfId="1" applyFont="1" applyBorder="1"/>
    <xf numFmtId="164" fontId="0" fillId="0" borderId="1" xfId="1" applyNumberFormat="1" applyFont="1" applyBorder="1"/>
    <xf numFmtId="0" fontId="0" fillId="6" borderId="1" xfId="0" applyFill="1" applyBorder="1" applyAlignment="1">
      <alignment vertical="top" wrapText="1"/>
    </xf>
    <xf numFmtId="0" fontId="0" fillId="2" borderId="1" xfId="0" applyFill="1" applyBorder="1" applyAlignment="1">
      <alignment vertical="top" wrapText="1"/>
    </xf>
    <xf numFmtId="0" fontId="0" fillId="0" borderId="0" xfId="0" pivotButton="1"/>
    <xf numFmtId="0" fontId="0" fillId="0" borderId="0" xfId="0" applyAlignment="1">
      <alignment horizontal="left"/>
    </xf>
    <xf numFmtId="0" fontId="18" fillId="0" borderId="0" xfId="0" applyFont="1"/>
    <xf numFmtId="0" fontId="0" fillId="0" borderId="0" xfId="0"/>
    <xf numFmtId="0" fontId="0" fillId="0" borderId="1" xfId="0" applyFont="1" applyBorder="1" applyAlignment="1">
      <alignment horizontal="center"/>
    </xf>
    <xf numFmtId="0" fontId="0" fillId="0" borderId="1" xfId="0" applyFont="1" applyBorder="1" applyAlignment="1"/>
    <xf numFmtId="0" fontId="0" fillId="0" borderId="11" xfId="0" applyFont="1" applyBorder="1" applyAlignment="1">
      <alignment horizontal="center"/>
    </xf>
    <xf numFmtId="0" fontId="0" fillId="0" borderId="11" xfId="0" applyFont="1" applyBorder="1" applyAlignment="1"/>
    <xf numFmtId="0" fontId="0" fillId="0" borderId="11" xfId="0" applyFont="1" applyBorder="1" applyAlignment="1">
      <alignment vertical="top"/>
    </xf>
    <xf numFmtId="0" fontId="3" fillId="0" borderId="0" xfId="0" applyFont="1" applyAlignment="1">
      <alignment horizontal="right"/>
    </xf>
    <xf numFmtId="0" fontId="7" fillId="4" borderId="5"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0" fillId="3" borderId="0" xfId="0" applyFill="1"/>
    <xf numFmtId="0" fontId="8" fillId="3" borderId="6" xfId="0" applyFont="1" applyFill="1" applyBorder="1" applyAlignment="1">
      <alignment horizontal="center" vertical="center" textRotation="90"/>
    </xf>
    <xf numFmtId="0" fontId="11" fillId="4" borderId="4" xfId="2" applyFont="1" applyFill="1" applyBorder="1" applyAlignment="1">
      <alignment horizontal="center" vertical="center"/>
    </xf>
    <xf numFmtId="0" fontId="9" fillId="4" borderId="5" xfId="2" applyFont="1" applyFill="1" applyBorder="1" applyAlignment="1">
      <alignment horizontal="center" vertical="center" wrapText="1"/>
    </xf>
    <xf numFmtId="0" fontId="7" fillId="7" borderId="0" xfId="2" applyFont="1" applyFill="1" applyBorder="1" applyAlignment="1">
      <alignment horizontal="center" vertical="center" wrapText="1"/>
    </xf>
    <xf numFmtId="0" fontId="7" fillId="10" borderId="12" xfId="2" applyFont="1" applyFill="1" applyBorder="1" applyAlignment="1">
      <alignment horizontal="center" vertical="center" wrapText="1"/>
    </xf>
    <xf numFmtId="0" fontId="7" fillId="10" borderId="13" xfId="2" applyFont="1" applyFill="1" applyBorder="1" applyAlignment="1">
      <alignment horizontal="center" vertical="center" wrapText="1"/>
    </xf>
    <xf numFmtId="0" fontId="7" fillId="10" borderId="15" xfId="2" applyFont="1" applyFill="1" applyBorder="1" applyAlignment="1">
      <alignment horizontal="center" vertical="center" wrapText="1"/>
    </xf>
    <xf numFmtId="0" fontId="7" fillId="10" borderId="16" xfId="2" applyFont="1" applyFill="1" applyBorder="1" applyAlignment="1">
      <alignment horizontal="center" vertical="center" wrapText="1"/>
    </xf>
    <xf numFmtId="0" fontId="7" fillId="10" borderId="14" xfId="2" applyFont="1" applyFill="1" applyBorder="1" applyAlignment="1">
      <alignment horizontal="center" vertical="center" wrapText="1"/>
    </xf>
    <xf numFmtId="0" fontId="7" fillId="10" borderId="8" xfId="2" applyFont="1" applyFill="1" applyBorder="1" applyAlignment="1">
      <alignment horizontal="center" vertical="center" wrapText="1"/>
    </xf>
    <xf numFmtId="0" fontId="7" fillId="10" borderId="10" xfId="2" applyFont="1" applyFill="1" applyBorder="1" applyAlignment="1">
      <alignment horizontal="center" vertical="center" wrapText="1"/>
    </xf>
    <xf numFmtId="0" fontId="7" fillId="10" borderId="9" xfId="2" applyFont="1" applyFill="1" applyBorder="1" applyAlignment="1">
      <alignment horizontal="center" vertical="center" wrapText="1"/>
    </xf>
    <xf numFmtId="0" fontId="7" fillId="10" borderId="17" xfId="2" applyFont="1" applyFill="1" applyBorder="1" applyAlignment="1">
      <alignment horizontal="center" vertical="center" wrapText="1"/>
    </xf>
    <xf numFmtId="0" fontId="2" fillId="9" borderId="0" xfId="0" applyFont="1" applyFill="1" applyAlignment="1">
      <alignment wrapText="1"/>
    </xf>
    <xf numFmtId="0" fontId="0" fillId="9" borderId="0" xfId="0" applyFill="1" applyAlignment="1"/>
    <xf numFmtId="0" fontId="5" fillId="9" borderId="1" xfId="0" applyFont="1" applyFill="1" applyBorder="1" applyAlignment="1">
      <alignment textRotation="90"/>
    </xf>
    <xf numFmtId="0" fontId="19" fillId="0" borderId="0" xfId="0" applyFont="1" applyAlignment="1">
      <alignment wrapText="1"/>
    </xf>
    <xf numFmtId="0" fontId="0" fillId="0" borderId="0" xfId="0" applyAlignment="1">
      <alignment horizontal="right" vertical="top"/>
    </xf>
    <xf numFmtId="0" fontId="0" fillId="8" borderId="1" xfId="0" applyFill="1" applyBorder="1" applyAlignment="1">
      <alignment horizontal="center" vertical="center" wrapText="1"/>
    </xf>
    <xf numFmtId="0" fontId="0" fillId="8" borderId="0" xfId="0" applyFill="1" applyAlignment="1">
      <alignment horizontal="center" vertical="center" wrapText="1"/>
    </xf>
    <xf numFmtId="0" fontId="8" fillId="3" borderId="0" xfId="0" applyFont="1" applyFill="1" applyAlignment="1">
      <alignment horizontal="center" vertical="center" textRotation="90"/>
    </xf>
    <xf numFmtId="0" fontId="0" fillId="3" borderId="0" xfId="0" applyFont="1" applyFill="1"/>
    <xf numFmtId="0" fontId="0" fillId="8" borderId="2" xfId="0" applyFill="1" applyBorder="1" applyAlignment="1">
      <alignment vertical="center"/>
    </xf>
    <xf numFmtId="0" fontId="0" fillId="8" borderId="1" xfId="0" applyFont="1" applyFill="1" applyBorder="1" applyAlignment="1"/>
    <xf numFmtId="0" fontId="10" fillId="9" borderId="8" xfId="0" applyFont="1" applyFill="1" applyBorder="1" applyAlignment="1">
      <alignment horizontal="center" vertical="center"/>
    </xf>
    <xf numFmtId="0" fontId="10" fillId="9" borderId="9" xfId="0" applyFont="1" applyFill="1" applyBorder="1" applyAlignment="1">
      <alignment horizontal="center" vertical="center"/>
    </xf>
    <xf numFmtId="0" fontId="10" fillId="9" borderId="10" xfId="0" applyFont="1" applyFill="1" applyBorder="1" applyAlignment="1">
      <alignment horizontal="center" vertical="center"/>
    </xf>
    <xf numFmtId="0" fontId="12" fillId="4" borderId="4" xfId="2" applyFont="1" applyFill="1" applyBorder="1" applyAlignment="1">
      <alignment horizontal="center" vertical="center"/>
    </xf>
    <xf numFmtId="0" fontId="12" fillId="4" borderId="3" xfId="2"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17" fillId="0" borderId="0" xfId="0" applyFont="1" applyAlignment="1">
      <alignment horizontal="center"/>
    </xf>
  </cellXfs>
  <cellStyles count="5">
    <cellStyle name="Normal" xfId="0" builtinId="0"/>
    <cellStyle name="Normal 2" xfId="4"/>
    <cellStyle name="Normal 2_Exportall_MEAUPA_ETATECOLO" xfId="2"/>
    <cellStyle name="Normal_Export" xfId="3"/>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ATELAIN Jean-Baptiste" refreshedDate="43970.446589004627" createdVersion="4" refreshedVersion="4" minRefreshableVersion="3" recordCount="108">
  <cacheSource type="worksheet">
    <worksheetSource ref="A8:CV116" sheet="BASE PE"/>
  </cacheSource>
  <cacheFields count="96">
    <cacheField name="code de la masse d'eau" numFmtId="0">
      <sharedItems count="108">
        <s v="FRGL001"/>
        <s v="FRGL002"/>
        <s v="FRGL004"/>
        <s v="FRGL005"/>
        <s v="FRGL006"/>
        <s v="FRGL007"/>
        <s v="FRGL008"/>
        <s v="FRGL011"/>
        <s v="FRGL012"/>
        <s v="FRGL013"/>
        <s v="FRGL014"/>
        <s v="FRGL015"/>
        <s v="FRGL016"/>
        <s v="FRGL017"/>
        <s v="FRGL018"/>
        <s v="FRGL019"/>
        <s v="FRGL020"/>
        <s v="FRGL021"/>
        <s v="FRGL023"/>
        <s v="FRGL026"/>
        <s v="FRGL027"/>
        <s v="FRGL029"/>
        <s v="FRGL030"/>
        <s v="FRGL032"/>
        <s v="FRGL033"/>
        <s v="FRGL034"/>
        <s v="FRGL035"/>
        <s v="FRGL036"/>
        <s v="FRGL038"/>
        <s v="FRGL039"/>
        <s v="FRGL040"/>
        <s v="FRGL041"/>
        <s v="FRGL043"/>
        <s v="FRGL044"/>
        <s v="FRGL045"/>
        <s v="FRGL046"/>
        <s v="FRGL047"/>
        <s v="FRGL048"/>
        <s v="FRGL050"/>
        <s v="FRGL051"/>
        <s v="FRGL052"/>
        <s v="FRGL053"/>
        <s v="FRGL054"/>
        <s v="FRGL055"/>
        <s v="FRGL056"/>
        <s v="FRGL057"/>
        <s v="FRGL058"/>
        <s v="FRGL059"/>
        <s v="FRGL060"/>
        <s v="FRGL061"/>
        <s v="FRGL063"/>
        <s v="FRGL085"/>
        <s v="FRGL089"/>
        <s v="FRGL090"/>
        <s v="FRGL096"/>
        <s v="FRGL097"/>
        <s v="FRGL098"/>
        <s v="FRGL099"/>
        <s v="FRGL100"/>
        <s v="FRGL102"/>
        <s v="FRGL103"/>
        <s v="FRGL104"/>
        <s v="FRGL105"/>
        <s v="FRGL106"/>
        <s v="FRGL107"/>
        <s v="FRGL108"/>
        <s v="FRGL110"/>
        <s v="FRGL111"/>
        <s v="FRGL112"/>
        <s v="FRGL113"/>
        <s v="FRGL114"/>
        <s v="FRGL117"/>
        <s v="FRGL118"/>
        <s v="FRGL119"/>
        <s v="FRGL120"/>
        <s v="FRGL121"/>
        <s v="FRGL122"/>
        <s v="FRGL123"/>
        <s v="FRGL124"/>
        <s v="FRGL125"/>
        <s v="FRGL126"/>
        <s v="FRGL127"/>
        <s v="FRGL128"/>
        <s v="FRGL129"/>
        <s v="FRGL130"/>
        <s v="FRGL131"/>
        <s v="FRGL134"/>
        <s v="FRGL135"/>
        <s v="FRGL136"/>
        <s v="FRGL137"/>
        <s v="FRGL138"/>
        <s v="FRGL139"/>
        <s v="FRGL140"/>
        <s v="FRGL141"/>
        <s v="FRGL142"/>
        <s v="FRGL143"/>
        <s v="FRGL144"/>
        <s v="FRGL146"/>
        <s v="FRGL147"/>
        <s v="FRGL148"/>
        <s v="FRGL149"/>
        <s v="FRGL150"/>
        <s v="FRGL152"/>
        <s v="FRGL162"/>
        <s v="FRGL167"/>
        <s v="FRGL168"/>
        <s v="FRGL200"/>
        <s v="FRGL201"/>
      </sharedItems>
    </cacheField>
    <cacheField name="Nom de la masse d'eau" numFmtId="0">
      <sharedItems containsBlank="1" count="109">
        <s v="ETANG DE PIROT"/>
        <s v="COMPLEXE DE ROCHEBUT"/>
        <s v="ETANG DE GOULE"/>
        <s v="RETENUE DE LA PALISSE"/>
        <s v="LAC D'ISSARLES"/>
        <s v="ETANG DU PUITS"/>
        <s v="ETANG DE CRAON"/>
        <s v="RETENUE DE SIDIAILLES"/>
        <s v="ETANG DE LACANCHE"/>
        <s v="RETENUE DE CHAMBOUX"/>
        <s v="ETANG DE ROUEY"/>
        <s v="RETENUE DE BOSMELEAC"/>
        <s v="COMPLEXE DE GUERLEDAN"/>
        <s v="ETANG DU CORONG"/>
        <s v="RETENUE DE ROPHEMEL"/>
        <s v="RETENUE DE L'ARGUENON"/>
        <s v="RETENUE DE KERNE UHEL"/>
        <s v="ETANG DE LA HARDOUINAIS"/>
        <s v="RETENUE DU GOUET"/>
        <s v="ETANG DE LA CHAPELLE"/>
        <s v="COMPLEXE DE LA ROCHE TALAMIE"/>
        <s v="RETENUE DU CHAMMET"/>
        <s v="RETENUE DES COMBES"/>
        <s v="ETANG DES LANDES"/>
        <s v="ETANG DE LA GRANDE CAZINE"/>
        <s v="RETENUE DE VASSIVIERE"/>
        <s v="RETENUE DE LAVAUD GELADE"/>
        <s v="COMPLEXE DE SAINT MARC"/>
        <s v="RETENUE DE SAINT MICHEL"/>
        <s v="RETENUE DU DRENNEC"/>
        <s v="RETENUE DU MOULIN NEUF"/>
        <s v="ETANG DE LA MUSSE"/>
        <s v="RETENUE DE LA CHAPELLE ERBREE"/>
        <s v="ETANG DE CHATILLON"/>
        <s v="ETANG DE PAIN TOURTEAU"/>
        <s v="RETENUE DE LA VALIERE"/>
        <s v="ETANG DU BOULET"/>
        <s v="ETANG D'OUEE"/>
        <s v="ETANG DE TREMELIN"/>
        <s v="ETANG DE MARCILLE"/>
        <s v="ETANG DE LA FORGE"/>
        <s v="ETANG DE CARCRAON"/>
        <s v="ETANG DE PAIMPONT"/>
        <s v="ETANG DU PAS DU HOUX"/>
        <s v="GRAVIERES DE LA PIBLAIS"/>
        <s v="RETENUE DE LA CHEZE"/>
        <s v="RETENUE D'ARZAL"/>
        <s v="COMPLEXE DU BOIS JOLI"/>
        <s v="RETENUE DE VILLAUMUR"/>
        <s v="COMPLEXE D'EGUZON"/>
        <s v="ETANG DE BELLEBOUCHE"/>
        <s v="COMPLEXE DE LAVALETTE"/>
        <s v="RETENUE DES MOUSSEAUX"/>
        <s v="ETANG DU LOUROUX"/>
        <s v="RETENUE DE VILLEREST"/>
        <s v="RETENUE DE GRANGENT"/>
        <s v="RETENUE DE POUTES"/>
        <s v="GRAVIERES DE BAS-EN-BASSET"/>
        <s v="LAC DU BOUCHET"/>
        <s v="LAC DE SAINT FRONT"/>
        <s v="ETANG DU PONT DE FER"/>
        <s v="ETANG AUMEE"/>
        <s v="ETANG DE VIOREAU"/>
        <s v="ETANG DE LA PROVOSTIERE"/>
        <s v="ETANG DE LA POITEVINIERE"/>
        <s v="LAC DE GRAND LIEU"/>
        <s v="ETANG DE LA TUILERIE"/>
        <s v="ETANG DE LA VALLEE"/>
        <s v="ETANG DE LA GRANDE RUE"/>
        <s v="RETENUE DE NAUSSAC"/>
        <s v="COMPLEXE DE MOULIN  RIBOU"/>
        <s v="RETENUE DE SAINT FRAIMBAULT"/>
        <s v="ETANG DE NOYALO"/>
        <s v="ETANG AU DUC"/>
        <s v="ETANG DE BAYE"/>
        <s v="ETANG DE VAUX"/>
        <s v="COMPLEXE DES FADES-BESSERVES"/>
        <s v="LAC DE LA CASSIERE"/>
        <s v="LAC D'AYDAT"/>
        <s v="LAC PAVIN"/>
        <s v="LAC DE BOURDOUZE"/>
        <s v="LAC CHAMBON"/>
        <s v="LAC DE TAZENAT"/>
        <s v="ETANG DE CHANCELADE"/>
        <s v="LAC DE MONTCINEYRE"/>
        <s v="LAC DES BORDES"/>
        <s v="LAC DE SERVIERES"/>
        <s v="RETENUE DE LA SORME"/>
        <s v="RETENUE DU PONT DU ROI"/>
        <s v="RETENUE DE TORCY VIEUX"/>
        <s v="RETENUE DE TORCY NEUF"/>
        <s v="ETANG DES VARENNES"/>
        <s v="RETENUE DU CEBRON"/>
        <s v="RETENUE DE LA TOUCHE POUPARD"/>
        <s v="RETENUE DU GRAON"/>
        <s v="RETENUE DE L'ANGLE GUIGNARD"/>
        <s v="COMPLEXE DU MARILLET"/>
        <s v="RETENUE DE LA BULTIERE"/>
        <s v="COMPLEXE DE MERVENT"/>
        <s v="RETENUE DU JAUNAY"/>
        <s v="RETENUE D'APREMONT"/>
        <s v="RETENUE DE ROCHEREAU"/>
        <s v="RETENUE DE MOULIN PAPON"/>
        <s v="RETENUE DE SAINT PARDOUX"/>
        <s v="RETENUE DE LA SILLONNIERE"/>
        <s v="ETANG DE LA RINCERIE"/>
        <s v="ETANG DE JUGON"/>
        <s v="ETANG DE LA MER ROUGE"/>
        <m u="1"/>
      </sharedItems>
    </cacheField>
    <cacheField name="Caractéristiques" numFmtId="0">
      <sharedItems containsNonDate="0" containsString="0" containsBlank="1"/>
    </cacheField>
    <cacheField name="Type de la masse d'eau (Naturelle, Fortement modifiée (MEFM), Artificielle (MEA)" numFmtId="0">
      <sharedItems/>
    </cacheField>
    <cacheField name="Type_FR de la masse d'eau" numFmtId="0">
      <sharedItems containsNonDate="0" containsString="0" containsBlank="1"/>
    </cacheField>
    <cacheField name="masse d'eau - Localisation" numFmtId="0">
      <sharedItems containsNonDate="0" containsString="0" containsBlank="1"/>
    </cacheField>
    <cacheField name="commision territoriale" numFmtId="0">
      <sharedItems containsNonDate="0" containsString="0" containsBlank="1"/>
    </cacheField>
    <cacheField name="SAGE" numFmtId="0">
      <sharedItems containsNonDate="0" containsString="0" containsBlank="1"/>
    </cacheField>
    <cacheField name="Region principale" numFmtId="0">
      <sharedItems containsNonDate="0" containsString="0" containsBlank="1"/>
    </cacheField>
    <cacheField name="Région(s) concernée(s)" numFmtId="0">
      <sharedItems/>
    </cacheField>
    <cacheField name="Département principal" numFmtId="0">
      <sharedItems/>
    </cacheField>
    <cacheField name="Département(s) concerné(s)" numFmtId="0">
      <sharedItems containsNonDate="0" containsString="0" containsBlank="1"/>
    </cacheField>
    <cacheField name="Masses d'eau évaluées avec ou sans résultats de mesures disponibles" numFmtId="0">
      <sharedItems containsBlank="1"/>
    </cacheField>
    <cacheField name="Etat chimique toutes substances - résultats des mesures faites (pas de simulation sur le benzo(a)) - Code (2=bon; 3=mauvais, 0=non évalué)" numFmtId="0">
      <sharedItems containsSemiMixedTypes="0" containsString="0" containsNumber="1" containsInteger="1" minValue="0" maxValue="3"/>
    </cacheField>
    <cacheField name="Etat chimique toutes substances - résultats des mesures faites (pas de simulation sur le benzo(a)) - substances déclassantes" numFmtId="0">
      <sharedItems containsBlank="1"/>
    </cacheField>
    <cacheField name="Etat chimique toutes substances - résultats des mesures faites &amp; non évalué si pas de mesures qualifiée en benzo(a) - Code (2=bon; 3=mauvais, 0=non évalué)" numFmtId="0">
      <sharedItems containsSemiMixedTypes="0" containsString="0" containsNumber="1" containsInteger="1" minValue="0" maxValue="3"/>
    </cacheField>
    <cacheField name="Etat chimique toutes substances - résultats des mesures faites &amp; non évalué si pas de mesures qualifiée en benzo(a) - Substances déclassantes" numFmtId="0">
      <sharedItems containsBlank="1"/>
    </cacheField>
    <cacheField name="Etat chimique pour les substances non ubiquistes - Code (2=bon; 3=mauvais, 0=non évalué)" numFmtId="0">
      <sharedItems containsSemiMixedTypes="0" containsString="0" containsNumber="1" containsInteger="1" minValue="0" maxValue="3" count="3">
        <n v="2"/>
        <n v="0"/>
        <n v="3"/>
      </sharedItems>
    </cacheField>
    <cacheField name="Etat chimique pour les substances non ubiquistes - Substances déclassantes" numFmtId="0">
      <sharedItems containsBlank="1" count="6">
        <s v=""/>
        <s v="Cyperméthrine (1140); "/>
        <m/>
        <s v="Di(2-éthylhexyl)phtalate (6616) mais voir commentaire; "/>
        <s v="Dichlorvos (1170); "/>
        <s v="Irgarol (1935); "/>
      </sharedItems>
    </cacheField>
    <cacheField name="Etat chimique pour les substances ubiquistes - Code (2=bon; 3=mauvais, 0=non évalué)" numFmtId="0">
      <sharedItems containsSemiMixedTypes="0" containsString="0" containsNumber="1" containsInteger="1" minValue="0" maxValue="3"/>
    </cacheField>
    <cacheField name="Etat chimique pour les substances ubiquistes - Substances déclassantes" numFmtId="0">
      <sharedItems/>
    </cacheField>
    <cacheField name="Commentaire sur les déclassements" numFmtId="0">
      <sharedItems containsBlank="1" longText="1"/>
    </cacheField>
    <cacheField name="." numFmtId="0">
      <sharedItems containsNonDate="0" containsString="0" containsBlank="1"/>
    </cacheField>
    <cacheField name="Chlorpyriphos-éthyl" numFmtId="0">
      <sharedItems containsString="0" containsBlank="1" containsNumber="1" containsInteger="1" minValue="0" maxValue="0"/>
    </cacheField>
    <cacheField name="Alachlore" numFmtId="0">
      <sharedItems containsString="0" containsBlank="1" containsNumber="1" containsInteger="1" minValue="0" maxValue="2"/>
    </cacheField>
    <cacheField name="Aldrine" numFmtId="0">
      <sharedItems containsString="0" containsBlank="1" containsNumber="1" containsInteger="1" minValue="0" maxValue="0"/>
    </cacheField>
    <cacheField name="Atrazine" numFmtId="0">
      <sharedItems containsString="0" containsBlank="1" containsNumber="1" containsInteger="1" minValue="0" maxValue="2"/>
    </cacheField>
    <cacheField name="Benzène" numFmtId="0">
      <sharedItems containsString="0" containsBlank="1" containsNumber="1" containsInteger="1" minValue="0" maxValue="2"/>
    </cacheField>
    <cacheField name="Benzo(a)pyrène" numFmtId="0">
      <sharedItems containsString="0" containsBlank="1" containsNumber="1" containsInteger="1" minValue="0" maxValue="3"/>
    </cacheField>
    <cacheField name="Benzo(b)fluoranthène" numFmtId="0">
      <sharedItems containsString="0" containsBlank="1" containsNumber="1" containsInteger="1" minValue="0" maxValue="2"/>
    </cacheField>
    <cacheField name="Benzo(k)fluoranthène" numFmtId="0">
      <sharedItems containsString="0" containsBlank="1" containsNumber="1" containsInteger="1" minValue="0" maxValue="2"/>
    </cacheField>
    <cacheField name="Benzo(g,h,i)pérylène" numFmtId="0">
      <sharedItems containsString="0" containsBlank="1" containsNumber="1" containsInteger="1" minValue="0" maxValue="2"/>
    </cacheField>
    <cacheField name="Bifénox" numFmtId="0">
      <sharedItems containsString="0" containsBlank="1" containsNumber="1" containsInteger="1" minValue="0" maxValue="0"/>
    </cacheField>
    <cacheField name="Chloroforme" numFmtId="0">
      <sharedItems containsString="0" containsBlank="1" containsNumber="1" containsInteger="1" minValue="0" maxValue="2"/>
    </cacheField>
    <cacheField name="Cyperméthrine" numFmtId="0">
      <sharedItems containsString="0" containsBlank="1" containsNumber="1" containsInteger="1" minValue="0" maxValue="3"/>
    </cacheField>
    <cacheField name="DDD 44'" numFmtId="0">
      <sharedItems containsString="0" containsBlank="1" containsNumber="1" containsInteger="1" minValue="0" maxValue="0"/>
    </cacheField>
    <cacheField name="DDE 24'" numFmtId="0">
      <sharedItems containsString="0" containsBlank="1" containsNumber="1" containsInteger="1" minValue="0" maxValue="0"/>
    </cacheField>
    <cacheField name="DDE 44'" numFmtId="0">
      <sharedItems containsString="0" containsBlank="1" containsNumber="1" containsInteger="1" minValue="0" maxValue="0"/>
    </cacheField>
    <cacheField name="DDT 24'" numFmtId="0">
      <sharedItems containsString="0" containsBlank="1" containsNumber="1" containsInteger="1" minValue="0" maxValue="0"/>
    </cacheField>
    <cacheField name="DDT 44'" numFmtId="0">
      <sharedItems containsString="0" containsBlank="1" containsNumber="1" containsInteger="1" minValue="0" maxValue="0"/>
    </cacheField>
    <cacheField name="Dichloroéthane 12" numFmtId="0">
      <sharedItems containsString="0" containsBlank="1" containsNumber="1" containsInteger="1" minValue="0" maxValue="0"/>
    </cacheField>
    <cacheField name="Dichlorométhane" numFmtId="0">
      <sharedItems containsString="0" containsBlank="1" containsNumber="1" containsInteger="1" minValue="0" maxValue="0"/>
    </cacheField>
    <cacheField name="Dichlorvos" numFmtId="0">
      <sharedItems containsString="0" containsBlank="1" containsNumber="1" containsInteger="1" minValue="0" maxValue="3"/>
    </cacheField>
    <cacheField name="Dicofol" numFmtId="0">
      <sharedItems containsString="0" containsBlank="1" containsNumber="1" containsInteger="1" minValue="0" maxValue="2"/>
    </cacheField>
    <cacheField name="Dieldrine" numFmtId="0">
      <sharedItems containsString="0" containsBlank="1" containsNumber="1" containsInteger="1" minValue="0" maxValue="0"/>
    </cacheField>
    <cacheField name="Diuron" numFmtId="0">
      <sharedItems containsString="0" containsBlank="1" containsNumber="1" containsInteger="1" minValue="0" maxValue="2"/>
    </cacheField>
    <cacheField name="Endrine" numFmtId="0">
      <sharedItems containsString="0" containsBlank="1" containsNumber="1" containsInteger="1" minValue="0" maxValue="0"/>
    </cacheField>
    <cacheField name="Fluoranthène" numFmtId="0">
      <sharedItems containsString="0" containsBlank="1" containsNumber="1" containsInteger="1" minValue="0" maxValue="0"/>
    </cacheField>
    <cacheField name="Hexachlorobenzène" numFmtId="0">
      <sharedItems containsSemiMixedTypes="0" containsString="0" containsNumber="1" containsInteger="1" minValue="0" maxValue="0"/>
    </cacheField>
    <cacheField name="Indéno (123cd) pyrène" numFmtId="0">
      <sharedItems containsString="0" containsBlank="1" containsNumber="1" containsInteger="1" minValue="0" maxValue="2"/>
    </cacheField>
    <cacheField name="Isodrine" numFmtId="0">
      <sharedItems containsString="0" containsBlank="1" containsNumber="1" containsInteger="1" minValue="0" maxValue="0"/>
    </cacheField>
    <cacheField name="Isoproturon" numFmtId="0">
      <sharedItems containsString="0" containsBlank="1" containsNumber="1" containsInteger="1" minValue="0" maxValue="2"/>
    </cacheField>
    <cacheField name="Pentachlorophénol" numFmtId="0">
      <sharedItems containsString="0" containsBlank="1" containsNumber="1" containsInteger="1" minValue="0" maxValue="2"/>
    </cacheField>
    <cacheField name="Simazine" numFmtId="0">
      <sharedItems containsString="0" containsBlank="1" containsNumber="1" containsInteger="1" minValue="0" maxValue="2"/>
    </cacheField>
    <cacheField name="Terbutryne" numFmtId="0">
      <sharedItems containsString="0" containsBlank="1" containsNumber="1" containsInteger="1" minValue="0" maxValue="2"/>
    </cacheField>
    <cacheField name="Tétrachloréthène" numFmtId="0">
      <sharedItems containsString="0" containsBlank="1" containsNumber="1" containsInteger="1" minValue="0" maxValue="0"/>
    </cacheField>
    <cacheField name="Tétrachl.Carbone" numFmtId="0">
      <sharedItems containsString="0" containsBlank="1" containsNumber="1" containsInteger="1" minValue="0" maxValue="0"/>
    </cacheField>
    <cacheField name="Trichloréthylène" numFmtId="0">
      <sharedItems containsString="0" containsBlank="1" containsNumber="1" containsInteger="1" minValue="0" maxValue="0"/>
    </cacheField>
    <cacheField name="Trifluraline" numFmtId="0">
      <sharedItems containsString="0" containsBlank="1" containsNumber="1" containsInteger="1" minValue="0" maxValue="0"/>
    </cacheField>
    <cacheField name="Plomb" numFmtId="0">
      <sharedItems containsString="0" containsBlank="1" containsNumber="1" containsInteger="1" minValue="0" maxValue="0"/>
    </cacheField>
    <cacheField name="Nickel" numFmtId="0">
      <sharedItems containsString="0" containsBlank="1" containsNumber="1" containsInteger="1" minValue="0" maxValue="0"/>
    </cacheField>
    <cacheField name="Mercure" numFmtId="0">
      <sharedItems containsString="0" containsBlank="1" containsNumber="1" containsInteger="1" minValue="0" maxValue="0"/>
    </cacheField>
    <cacheField name="Cadmium" numFmtId="0">
      <sharedItems containsString="0" containsBlank="1" containsNumber="1" containsInteger="1" minValue="0" maxValue="0"/>
    </cacheField>
    <cacheField name="Anthracène" numFmtId="0">
      <sharedItems containsString="0" containsBlank="1" containsNumber="1" containsInteger="1" minValue="0" maxValue="2"/>
    </cacheField>
    <cacheField name="Chlorfenvinphos" numFmtId="0">
      <sharedItems containsString="0" containsBlank="1" containsNumber="1" containsInteger="1" minValue="0" maxValue="0"/>
    </cacheField>
    <cacheField name="Naphtalène" numFmtId="0">
      <sharedItems containsString="0" containsBlank="1" containsNumber="1" containsInteger="1" minValue="0" maxValue="2"/>
    </cacheField>
    <cacheField name="Hexachlorobutadiène" numFmtId="0">
      <sharedItems containsString="0" containsBlank="1" containsNumber="1" containsInteger="1" minValue="0" maxValue="0"/>
    </cacheField>
    <cacheField name="Aclonifène" numFmtId="0">
      <sharedItems containsString="0" containsBlank="1" containsNumber="1" containsInteger="1" minValue="0" maxValue="2"/>
    </cacheField>
    <cacheField name="Endosulfan" numFmtId="0">
      <sharedItems containsString="0" containsBlank="1" containsNumber="1" containsInteger="1" minValue="0" maxValue="0"/>
    </cacheField>
    <cacheField name="Heptachlo epoxyde exo cis" numFmtId="0">
      <sharedItems containsString="0" containsBlank="1" containsNumber="1" containsInteger="1" minValue="0" maxValue="0"/>
    </cacheField>
    <cacheField name="Trichlorobenzène total" numFmtId="0">
      <sharedItems containsString="0" containsBlank="1" containsNumber="1" containsInteger="1" minValue="0" maxValue="2"/>
    </cacheField>
    <cacheField name="Pentachlorobenzène" numFmtId="0">
      <sharedItems containsString="0" containsBlank="1" containsNumber="1" containsInteger="1" minValue="0" maxValue="0"/>
    </cacheField>
    <cacheField name="Pentabromodiphényl oxyde" numFmtId="0">
      <sharedItems containsString="0" containsBlank="1" containsNumber="1" containsInteger="1" minValue="0" maxValue="0"/>
    </cacheField>
    <cacheField name="Irgarol" numFmtId="0">
      <sharedItems containsString="0" containsBlank="1" containsNumber="1" containsInteger="1" minValue="0" maxValue="3"/>
    </cacheField>
    <cacheField name="C10-13-chloroalcanes" numFmtId="0">
      <sharedItems containsString="0" containsBlank="1" containsNumber="1" containsInteger="1" minValue="0" maxValue="2"/>
    </cacheField>
    <cacheField name="4-nonylphenols" numFmtId="0">
      <sharedItems containsString="0" containsBlank="1" containsNumber="1" containsInteger="1" minValue="0" maxValue="2"/>
    </cacheField>
    <cacheField name="para-tert-Octylphenol" numFmtId="0">
      <sharedItems containsString="0" containsBlank="1" containsNumber="1" containsInteger="1" minValue="0" maxValue="2"/>
    </cacheField>
    <cacheField name="Quinoxyfen" numFmtId="0">
      <sharedItems containsString="0" containsBlank="1" containsNumber="1" containsInteger="1" minValue="0" maxValue="2"/>
    </cacheField>
    <cacheField name="2,3,7,8-T4CDD" numFmtId="0">
      <sharedItems containsString="0" containsBlank="1" containsNumber="1" containsInteger="1" minValue="0" maxValue="0"/>
    </cacheField>
    <cacheField name="Tin(1+), tributyl-" numFmtId="0">
      <sharedItems containsString="0" containsBlank="1" containsNumber="1" containsInteger="1" minValue="0" maxValue="0"/>
    </cacheField>
    <cacheField name="HCH alpha+beta+delta+gamm" numFmtId="0">
      <sharedItems containsString="0" containsBlank="1" containsNumber="1" containsInteger="1" minValue="0" maxValue="0"/>
    </cacheField>
    <cacheField name="Sulfonate de perfluorooct" numFmtId="0">
      <sharedItems containsString="0" containsBlank="1" containsNumber="1" containsInteger="1" minValue="0" maxValue="0"/>
    </cacheField>
    <cacheField name="Di(2-ethylhexyl)phthalate" numFmtId="0">
      <sharedItems containsString="0" containsBlank="1" containsNumber="1" containsInteger="1" minValue="0" maxValue="3"/>
    </cacheField>
    <cacheField name="Somme 4 DDT" numFmtId="0">
      <sharedItems containsString="0" containsBlank="1" containsNumber="1" containsInteger="1" minValue="0" maxValue="0"/>
    </cacheField>
    <cacheField name="Substances déclassantes_code" numFmtId="0">
      <sharedItems containsBlank="1"/>
    </cacheField>
    <cacheField name="Substances ubiquistes déclassantes_code" numFmtId="0">
      <sharedItems/>
    </cacheField>
    <cacheField name="Nbre ubiquiste mesures qualifiées" numFmtId="0">
      <sharedItems containsSemiMixedTypes="0" containsString="0" containsNumber="1" containsInteger="1" minValue="0" maxValue="5"/>
    </cacheField>
    <cacheField name="Nbre Non Ubiquiste mesures qualifiées" numFmtId="0">
      <sharedItems containsSemiMixedTypes="0" containsString="0" containsNumber="1" containsInteger="1" minValue="0" maxValue="8"/>
    </cacheField>
    <cacheField name="Nombre de mesures qualifiées (=2 ou 3)" numFmtId="0">
      <sharedItems containsSemiMixedTypes="0" containsString="0" containsNumber="1" containsInteger="1" minValue="0" maxValue="8"/>
    </cacheField>
    <cacheField name="Nombre de mesures" numFmtId="0">
      <sharedItems containsSemiMixedTypes="0" containsString="0" containsNumber="1" containsInteger="1" minValue="2" maxValue="61"/>
    </cacheField>
    <cacheField name="Nombre de mesures Non Ubiquistes Bon (2) " numFmtId="0">
      <sharedItems containsSemiMixedTypes="0" containsString="0" containsNumber="1" containsInteger="1" minValue="0" maxValue="8"/>
    </cacheField>
    <cacheField name="Nombre de mesures Ubiquistes Bon (2) " numFmtId="0">
      <sharedItems containsSemiMixedTypes="0" containsString="0" containsNumber="1" containsInteger="1" minValue="0" maxValue="4"/>
    </cacheField>
    <cacheField name="Nombre de mesures Non Ubiquistes Mauvais (3) " numFmtId="0">
      <sharedItems containsSemiMixedTypes="0" containsString="0" containsNumber="1" containsInteger="1" minValue="0" maxValue="1"/>
    </cacheField>
    <cacheField name="Nombre de mesures Ubiquistes Mauvais (3) " numFmtId="0">
      <sharedItems containsSemiMixedTypes="0" containsString="0" containsNumber="1" containsInteger="1" minValue="0" maxValue="1"/>
    </cacheField>
    <cacheField name="Nombre de mesures (2 ou 3) - pour Benzo(a)pyrène" numFmtId="0">
      <sharedItems containsMixedTypes="1" containsNumber="1" containsInteger="1" minValue="1" maxValue="1"/>
    </cacheField>
    <cacheField name="Taux qualification (état = 2 ou 3) des paramètres mesurées " numFmtId="9">
      <sharedItems containsSemiMixedTypes="0" containsString="0" containsNumber="1" minValue="0" maxValue="0.1333333333333333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8">
  <r>
    <x v="0"/>
    <x v="0"/>
    <m/>
    <s v="MEFM"/>
    <m/>
    <m/>
    <m/>
    <m/>
    <m/>
    <s v="AUVERGNE-RHONE-ALPES"/>
    <s v="Y"/>
    <m/>
    <m/>
    <n v="2"/>
    <s v=""/>
    <n v="0"/>
    <s v=""/>
    <x v="0"/>
    <x v="0"/>
    <n v="0"/>
    <s v=""/>
    <m/>
    <m/>
    <n v="0"/>
    <n v="0"/>
    <n v="0"/>
    <n v="2"/>
    <n v="0"/>
    <n v="0"/>
    <n v="0"/>
    <n v="0"/>
    <n v="0"/>
    <n v="0"/>
    <n v="0"/>
    <n v="0"/>
    <n v="0"/>
    <n v="0"/>
    <n v="0"/>
    <n v="0"/>
    <n v="0"/>
    <n v="0"/>
    <n v="0"/>
    <n v="0"/>
    <n v="0"/>
    <n v="0"/>
    <n v="0"/>
    <n v="0"/>
    <n v="0"/>
    <n v="0"/>
    <n v="0"/>
    <n v="0"/>
    <n v="0"/>
    <n v="0"/>
    <n v="0"/>
    <n v="0"/>
    <n v="0"/>
    <n v="0"/>
    <n v="0"/>
    <n v="0"/>
    <m/>
    <m/>
    <m/>
    <m/>
    <n v="0"/>
    <n v="0"/>
    <n v="0"/>
    <n v="0"/>
    <n v="0"/>
    <n v="0"/>
    <n v="0"/>
    <n v="0"/>
    <n v="0"/>
    <n v="0"/>
    <n v="0"/>
    <n v="0"/>
    <n v="0"/>
    <n v="0"/>
    <n v="0"/>
    <n v="0"/>
    <m/>
    <n v="0"/>
    <m/>
    <n v="0"/>
    <m/>
    <s v=""/>
    <s v=""/>
    <n v="0"/>
    <n v="1"/>
    <n v="1"/>
    <n v="54"/>
    <n v="1"/>
    <n v="0"/>
    <n v="0"/>
    <n v="0"/>
    <s v=""/>
    <n v="1.8518518518518517E-2"/>
  </r>
  <r>
    <x v="1"/>
    <x v="1"/>
    <m/>
    <s v="MEFM"/>
    <m/>
    <m/>
    <m/>
    <m/>
    <m/>
    <s v="AUVERGNE-RHONE-ALPES"/>
    <s v="Y"/>
    <m/>
    <s v="avec mesures"/>
    <n v="2"/>
    <s v=""/>
    <n v="0"/>
    <s v=""/>
    <x v="0"/>
    <x v="0"/>
    <n v="0"/>
    <s v=""/>
    <m/>
    <m/>
    <n v="0"/>
    <n v="0"/>
    <n v="0"/>
    <n v="2"/>
    <n v="0"/>
    <n v="0"/>
    <n v="0"/>
    <n v="0"/>
    <n v="0"/>
    <n v="0"/>
    <n v="0"/>
    <n v="0"/>
    <n v="0"/>
    <n v="0"/>
    <n v="0"/>
    <n v="0"/>
    <n v="0"/>
    <n v="0"/>
    <n v="0"/>
    <n v="0"/>
    <n v="0"/>
    <n v="0"/>
    <n v="0"/>
    <n v="0"/>
    <n v="0"/>
    <n v="0"/>
    <n v="0"/>
    <n v="0"/>
    <n v="2"/>
    <n v="0"/>
    <n v="0"/>
    <n v="0"/>
    <n v="0"/>
    <n v="0"/>
    <n v="0"/>
    <n v="0"/>
    <m/>
    <m/>
    <m/>
    <m/>
    <n v="0"/>
    <n v="0"/>
    <n v="0"/>
    <n v="0"/>
    <n v="0"/>
    <n v="0"/>
    <n v="0"/>
    <n v="0"/>
    <n v="0"/>
    <n v="0"/>
    <n v="0"/>
    <n v="0"/>
    <n v="0"/>
    <n v="0"/>
    <n v="0"/>
    <n v="0"/>
    <n v="0"/>
    <n v="0"/>
    <m/>
    <n v="2"/>
    <n v="0"/>
    <s v=""/>
    <s v=""/>
    <n v="0"/>
    <n v="3"/>
    <n v="3"/>
    <n v="56"/>
    <n v="3"/>
    <n v="0"/>
    <n v="0"/>
    <n v="0"/>
    <s v=""/>
    <n v="5.3571428571428568E-2"/>
  </r>
  <r>
    <x v="2"/>
    <x v="2"/>
    <m/>
    <s v="MEFM"/>
    <m/>
    <m/>
    <m/>
    <m/>
    <m/>
    <s v="AUVERGNE-RHONE-ALPES"/>
    <s v="Y"/>
    <m/>
    <s v="avec mesures"/>
    <n v="2"/>
    <s v=""/>
    <n v="0"/>
    <s v=""/>
    <x v="0"/>
    <x v="0"/>
    <n v="0"/>
    <s v=""/>
    <m/>
    <m/>
    <n v="0"/>
    <n v="0"/>
    <n v="0"/>
    <n v="0"/>
    <n v="0"/>
    <n v="0"/>
    <n v="0"/>
    <n v="0"/>
    <n v="0"/>
    <n v="0"/>
    <n v="0"/>
    <n v="0"/>
    <n v="0"/>
    <n v="0"/>
    <n v="0"/>
    <n v="0"/>
    <n v="0"/>
    <n v="0"/>
    <n v="0"/>
    <n v="0"/>
    <n v="0"/>
    <n v="0"/>
    <n v="0"/>
    <n v="0"/>
    <n v="0"/>
    <n v="0"/>
    <n v="0"/>
    <n v="0"/>
    <n v="0"/>
    <n v="2"/>
    <n v="0"/>
    <n v="0"/>
    <n v="0"/>
    <n v="0"/>
    <n v="0"/>
    <n v="0"/>
    <m/>
    <m/>
    <m/>
    <m/>
    <n v="0"/>
    <n v="0"/>
    <n v="0"/>
    <n v="0"/>
    <n v="0"/>
    <n v="0"/>
    <n v="0"/>
    <n v="0"/>
    <n v="0"/>
    <n v="0"/>
    <n v="0"/>
    <n v="0"/>
    <n v="0"/>
    <n v="0"/>
    <n v="0"/>
    <n v="0"/>
    <n v="0"/>
    <n v="0"/>
    <m/>
    <n v="2"/>
    <n v="0"/>
    <s v=""/>
    <s v=""/>
    <n v="0"/>
    <n v="2"/>
    <n v="2"/>
    <n v="56"/>
    <n v="2"/>
    <n v="0"/>
    <n v="0"/>
    <n v="0"/>
    <s v=""/>
    <n v="3.5714285714285712E-2"/>
  </r>
  <r>
    <x v="3"/>
    <x v="3"/>
    <m/>
    <s v="MEFM"/>
    <m/>
    <m/>
    <m/>
    <m/>
    <m/>
    <s v="AUVERGNE-RHONE-ALPES"/>
    <s v="Y"/>
    <m/>
    <s v="avec mesures"/>
    <n v="2"/>
    <s v=""/>
    <n v="0"/>
    <s v=""/>
    <x v="0"/>
    <x v="0"/>
    <n v="0"/>
    <s v=""/>
    <m/>
    <m/>
    <n v="0"/>
    <n v="0"/>
    <n v="0"/>
    <n v="0"/>
    <n v="0"/>
    <n v="0"/>
    <n v="0"/>
    <n v="0"/>
    <n v="0"/>
    <n v="0"/>
    <n v="0"/>
    <n v="2"/>
    <n v="0"/>
    <n v="0"/>
    <n v="0"/>
    <n v="0"/>
    <n v="0"/>
    <n v="0"/>
    <n v="0"/>
    <n v="0"/>
    <n v="0"/>
    <n v="0"/>
    <n v="0"/>
    <n v="0"/>
    <n v="0"/>
    <n v="0"/>
    <n v="0"/>
    <n v="0"/>
    <n v="0"/>
    <n v="0"/>
    <n v="0"/>
    <n v="0"/>
    <n v="0"/>
    <n v="0"/>
    <n v="0"/>
    <n v="0"/>
    <m/>
    <m/>
    <m/>
    <m/>
    <n v="0"/>
    <n v="0"/>
    <n v="0"/>
    <n v="0"/>
    <n v="0"/>
    <n v="0"/>
    <n v="0"/>
    <n v="0"/>
    <n v="0"/>
    <n v="0"/>
    <n v="0"/>
    <n v="0"/>
    <n v="0"/>
    <n v="0"/>
    <n v="0"/>
    <n v="0"/>
    <m/>
    <n v="0"/>
    <m/>
    <m/>
    <m/>
    <s v=""/>
    <s v=""/>
    <n v="0"/>
    <n v="1"/>
    <n v="1"/>
    <n v="53"/>
    <n v="1"/>
    <n v="0"/>
    <n v="0"/>
    <n v="0"/>
    <s v=""/>
    <n v="1.8867924528301886E-2"/>
  </r>
  <r>
    <x v="4"/>
    <x v="4"/>
    <m/>
    <s v="NATURELLE"/>
    <m/>
    <m/>
    <m/>
    <m/>
    <m/>
    <s v="AUVERGNE-RHONE-ALPES"/>
    <s v="N"/>
    <m/>
    <s v="avec mesures"/>
    <n v="0"/>
    <s v=""/>
    <n v="0"/>
    <s v=""/>
    <x v="1"/>
    <x v="0"/>
    <n v="0"/>
    <s v=""/>
    <m/>
    <m/>
    <n v="0"/>
    <n v="0"/>
    <n v="0"/>
    <n v="0"/>
    <m/>
    <m/>
    <m/>
    <m/>
    <m/>
    <m/>
    <m/>
    <m/>
    <n v="0"/>
    <n v="0"/>
    <n v="0"/>
    <n v="0"/>
    <n v="0"/>
    <m/>
    <m/>
    <n v="0"/>
    <n v="0"/>
    <n v="0"/>
    <n v="0"/>
    <n v="0"/>
    <m/>
    <n v="0"/>
    <m/>
    <n v="0"/>
    <n v="0"/>
    <n v="0"/>
    <n v="0"/>
    <n v="0"/>
    <m/>
    <m/>
    <m/>
    <n v="0"/>
    <m/>
    <m/>
    <m/>
    <m/>
    <m/>
    <n v="0"/>
    <m/>
    <m/>
    <n v="0"/>
    <n v="0"/>
    <n v="0"/>
    <m/>
    <m/>
    <m/>
    <m/>
    <m/>
    <m/>
    <m/>
    <n v="0"/>
    <m/>
    <m/>
    <m/>
    <m/>
    <m/>
    <m/>
    <s v=""/>
    <s v=""/>
    <n v="0"/>
    <n v="0"/>
    <n v="0"/>
    <n v="26"/>
    <n v="0"/>
    <n v="0"/>
    <n v="0"/>
    <n v="0"/>
    <s v=""/>
    <n v="0"/>
  </r>
  <r>
    <x v="5"/>
    <x v="5"/>
    <m/>
    <s v="MEFM"/>
    <m/>
    <m/>
    <m/>
    <m/>
    <m/>
    <s v="CENTRE-VAL DE LOIRE"/>
    <s v="Y"/>
    <m/>
    <s v="avec mesures"/>
    <n v="2"/>
    <s v=""/>
    <n v="0"/>
    <s v=""/>
    <x v="0"/>
    <x v="0"/>
    <n v="0"/>
    <s v=""/>
    <m/>
    <m/>
    <n v="0"/>
    <n v="0"/>
    <n v="0"/>
    <n v="0"/>
    <n v="0"/>
    <n v="0"/>
    <n v="0"/>
    <n v="0"/>
    <n v="0"/>
    <n v="0"/>
    <n v="0"/>
    <n v="0"/>
    <n v="0"/>
    <n v="0"/>
    <n v="0"/>
    <n v="0"/>
    <n v="0"/>
    <n v="0"/>
    <n v="0"/>
    <n v="0"/>
    <n v="0"/>
    <n v="0"/>
    <n v="0"/>
    <n v="0"/>
    <n v="0"/>
    <n v="0"/>
    <n v="0"/>
    <n v="0"/>
    <n v="2"/>
    <n v="0"/>
    <n v="0"/>
    <n v="0"/>
    <n v="0"/>
    <n v="0"/>
    <n v="0"/>
    <n v="0"/>
    <m/>
    <m/>
    <m/>
    <m/>
    <n v="0"/>
    <n v="0"/>
    <n v="0"/>
    <n v="0"/>
    <n v="0"/>
    <n v="0"/>
    <n v="0"/>
    <n v="0"/>
    <n v="0"/>
    <n v="0"/>
    <n v="0"/>
    <n v="0"/>
    <n v="0"/>
    <n v="0"/>
    <n v="0"/>
    <n v="0"/>
    <n v="0"/>
    <n v="0"/>
    <m/>
    <n v="2"/>
    <n v="0"/>
    <s v=""/>
    <s v=""/>
    <n v="0"/>
    <n v="2"/>
    <n v="2"/>
    <n v="56"/>
    <n v="2"/>
    <n v="0"/>
    <n v="0"/>
    <n v="0"/>
    <s v=""/>
    <n v="3.5714285714285712E-2"/>
  </r>
  <r>
    <x v="6"/>
    <x v="6"/>
    <m/>
    <s v="MEFM"/>
    <m/>
    <m/>
    <m/>
    <m/>
    <m/>
    <s v="CENTRE-VAL DE LOIRE"/>
    <s v="Y"/>
    <m/>
    <s v="avec mesures"/>
    <n v="3"/>
    <s v="Benzo(a)pyrène (1115) mais voir commentaire; "/>
    <n v="3"/>
    <s v="Benzo(a)pyrène (1115) mais voir commentaire; "/>
    <x v="1"/>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0"/>
    <n v="0"/>
    <n v="3"/>
    <n v="2"/>
    <n v="2"/>
    <n v="2"/>
    <n v="0"/>
    <n v="0"/>
    <n v="0"/>
    <n v="0"/>
    <n v="0"/>
    <n v="0"/>
    <n v="0"/>
    <n v="0"/>
    <n v="0"/>
    <n v="0"/>
    <n v="0"/>
    <n v="0"/>
    <n v="0"/>
    <n v="0"/>
    <n v="0"/>
    <n v="0"/>
    <n v="0"/>
    <n v="2"/>
    <n v="0"/>
    <n v="0"/>
    <n v="0"/>
    <n v="0"/>
    <n v="0"/>
    <n v="0"/>
    <n v="0"/>
    <n v="0"/>
    <n v="0"/>
    <m/>
    <m/>
    <m/>
    <m/>
    <n v="0"/>
    <n v="0"/>
    <n v="0"/>
    <n v="0"/>
    <n v="0"/>
    <n v="0"/>
    <n v="0"/>
    <n v="0"/>
    <n v="0"/>
    <n v="0"/>
    <n v="0"/>
    <n v="0"/>
    <n v="0"/>
    <n v="0"/>
    <n v="0"/>
    <n v="0"/>
    <m/>
    <n v="0"/>
    <m/>
    <m/>
    <m/>
    <s v="Benzo(a)pyrène (1115); "/>
    <s v="Benzo(a)pyrène (1115); "/>
    <n v="5"/>
    <n v="0"/>
    <n v="5"/>
    <n v="53"/>
    <n v="0"/>
    <n v="4"/>
    <n v="0"/>
    <n v="1"/>
    <n v="1"/>
    <n v="9.4339622641509441E-2"/>
  </r>
  <r>
    <x v="7"/>
    <x v="7"/>
    <m/>
    <s v="MEFM"/>
    <m/>
    <m/>
    <m/>
    <m/>
    <m/>
    <s v="AUVERGNE-RHONE-ALPES ; CENTRE-VAL DE LOIRE"/>
    <s v="Y"/>
    <m/>
    <s v="avec mesures"/>
    <n v="2"/>
    <s v=""/>
    <n v="0"/>
    <s v=""/>
    <x v="0"/>
    <x v="0"/>
    <n v="0"/>
    <s v=""/>
    <m/>
    <m/>
    <n v="0"/>
    <n v="0"/>
    <n v="0"/>
    <n v="0"/>
    <n v="0"/>
    <n v="0"/>
    <n v="0"/>
    <n v="0"/>
    <n v="0"/>
    <n v="0"/>
    <n v="0"/>
    <m/>
    <n v="0"/>
    <n v="0"/>
    <n v="0"/>
    <n v="0"/>
    <n v="0"/>
    <n v="0"/>
    <n v="0"/>
    <n v="0"/>
    <n v="0"/>
    <n v="0"/>
    <n v="0"/>
    <n v="0"/>
    <n v="0"/>
    <n v="0"/>
    <n v="0"/>
    <n v="0"/>
    <n v="2"/>
    <n v="0"/>
    <n v="0"/>
    <n v="0"/>
    <n v="0"/>
    <n v="0"/>
    <n v="0"/>
    <n v="0"/>
    <n v="0"/>
    <n v="0"/>
    <m/>
    <n v="0"/>
    <n v="0"/>
    <n v="0"/>
    <n v="0"/>
    <n v="0"/>
    <n v="0"/>
    <n v="0"/>
    <n v="0"/>
    <m/>
    <n v="0"/>
    <n v="0"/>
    <m/>
    <n v="0"/>
    <n v="0"/>
    <n v="0"/>
    <n v="2"/>
    <n v="0"/>
    <n v="0"/>
    <n v="0"/>
    <m/>
    <n v="0"/>
    <m/>
    <s v=""/>
    <s v=""/>
    <n v="0"/>
    <n v="2"/>
    <n v="2"/>
    <n v="55"/>
    <n v="2"/>
    <n v="0"/>
    <n v="0"/>
    <n v="0"/>
    <s v=""/>
    <n v="3.6363636363636362E-2"/>
  </r>
  <r>
    <x v="8"/>
    <x v="8"/>
    <m/>
    <s v="NATURELLE"/>
    <m/>
    <m/>
    <m/>
    <m/>
    <m/>
    <s v="BOURGOGNE-FRANCHE-COMTE"/>
    <s v="N"/>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n v="0"/>
    <m/>
    <s v=""/>
    <s v=""/>
    <n v="0"/>
    <n v="0"/>
    <n v="0"/>
    <n v="51"/>
    <n v="0"/>
    <n v="0"/>
    <n v="0"/>
    <n v="0"/>
    <s v=""/>
    <n v="0"/>
  </r>
  <r>
    <x v="9"/>
    <x v="9"/>
    <m/>
    <s v="MEFM"/>
    <m/>
    <m/>
    <m/>
    <m/>
    <m/>
    <s v="BOURGOGNE-FRANCHE-COMTE"/>
    <s v="Y"/>
    <m/>
    <s v="avec mesures"/>
    <n v="0"/>
    <s v=""/>
    <n v="0"/>
    <s v=""/>
    <x v="1"/>
    <x v="0"/>
    <n v="0"/>
    <s v=""/>
    <m/>
    <m/>
    <n v="0"/>
    <n v="0"/>
    <n v="0"/>
    <n v="0"/>
    <n v="0"/>
    <n v="0"/>
    <n v="0"/>
    <n v="0"/>
    <n v="0"/>
    <n v="0"/>
    <n v="0"/>
    <m/>
    <n v="0"/>
    <n v="0"/>
    <n v="0"/>
    <n v="0"/>
    <n v="0"/>
    <n v="0"/>
    <n v="0"/>
    <n v="0"/>
    <n v="0"/>
    <n v="0"/>
    <n v="0"/>
    <n v="0"/>
    <n v="0"/>
    <n v="0"/>
    <n v="0"/>
    <n v="0"/>
    <n v="0"/>
    <n v="0"/>
    <n v="0"/>
    <n v="0"/>
    <n v="0"/>
    <n v="0"/>
    <n v="0"/>
    <n v="0"/>
    <n v="0"/>
    <n v="0"/>
    <m/>
    <n v="0"/>
    <n v="0"/>
    <n v="0"/>
    <n v="0"/>
    <n v="0"/>
    <n v="0"/>
    <n v="0"/>
    <n v="0"/>
    <m/>
    <n v="0"/>
    <n v="0"/>
    <m/>
    <n v="0"/>
    <n v="0"/>
    <n v="0"/>
    <n v="0"/>
    <n v="0"/>
    <n v="0"/>
    <n v="0"/>
    <m/>
    <n v="0"/>
    <m/>
    <s v=""/>
    <s v=""/>
    <n v="0"/>
    <n v="0"/>
    <n v="0"/>
    <n v="55"/>
    <n v="0"/>
    <n v="0"/>
    <n v="0"/>
    <n v="0"/>
    <s v=""/>
    <n v="0"/>
  </r>
  <r>
    <x v="10"/>
    <x v="10"/>
    <m/>
    <s v="NATURELLE"/>
    <m/>
    <m/>
    <m/>
    <m/>
    <m/>
    <s v="BOURGOGNE-FRANCHE-COMTE"/>
    <s v="N"/>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m/>
    <m/>
    <s v=""/>
    <s v=""/>
    <n v="0"/>
    <n v="0"/>
    <n v="0"/>
    <n v="50"/>
    <n v="0"/>
    <n v="0"/>
    <n v="0"/>
    <n v="0"/>
    <s v=""/>
    <n v="0"/>
  </r>
  <r>
    <x v="11"/>
    <x v="11"/>
    <m/>
    <s v="MEFM"/>
    <m/>
    <m/>
    <m/>
    <m/>
    <m/>
    <s v="BRETAGNE"/>
    <s v="Y"/>
    <m/>
    <s v="avec mesures"/>
    <n v="2"/>
    <s v=""/>
    <n v="0"/>
    <s v=""/>
    <x v="0"/>
    <x v="0"/>
    <n v="0"/>
    <s v=""/>
    <m/>
    <m/>
    <n v="0"/>
    <n v="0"/>
    <n v="0"/>
    <n v="2"/>
    <n v="0"/>
    <n v="0"/>
    <n v="0"/>
    <n v="0"/>
    <n v="0"/>
    <n v="0"/>
    <n v="2"/>
    <n v="0"/>
    <n v="0"/>
    <n v="0"/>
    <n v="0"/>
    <n v="0"/>
    <n v="0"/>
    <n v="0"/>
    <n v="0"/>
    <n v="0"/>
    <n v="0"/>
    <n v="0"/>
    <n v="0"/>
    <n v="0"/>
    <n v="0"/>
    <n v="0"/>
    <n v="0"/>
    <n v="0"/>
    <n v="2"/>
    <n v="0"/>
    <n v="0"/>
    <n v="0"/>
    <n v="0"/>
    <n v="0"/>
    <n v="0"/>
    <n v="0"/>
    <n v="0"/>
    <n v="0"/>
    <n v="0"/>
    <n v="0"/>
    <n v="0"/>
    <n v="0"/>
    <n v="0"/>
    <n v="0"/>
    <n v="0"/>
    <n v="0"/>
    <n v="0"/>
    <n v="0"/>
    <n v="0"/>
    <n v="0"/>
    <n v="0"/>
    <n v="0"/>
    <n v="2"/>
    <n v="0"/>
    <n v="0"/>
    <n v="0"/>
    <n v="0"/>
    <n v="0"/>
    <m/>
    <n v="2"/>
    <n v="0"/>
    <s v=""/>
    <s v=""/>
    <n v="0"/>
    <n v="5"/>
    <n v="5"/>
    <n v="60"/>
    <n v="5"/>
    <n v="0"/>
    <n v="0"/>
    <n v="0"/>
    <s v=""/>
    <n v="8.3333333333333329E-2"/>
  </r>
  <r>
    <x v="12"/>
    <x v="12"/>
    <m/>
    <s v="MEFM"/>
    <m/>
    <m/>
    <m/>
    <m/>
    <m/>
    <s v="BRETAGN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m/>
    <n v="0"/>
    <n v="0"/>
    <m/>
    <n v="0"/>
    <n v="0"/>
    <n v="0"/>
    <n v="0"/>
    <n v="0"/>
    <m/>
    <m/>
    <m/>
    <m/>
    <m/>
    <s v=""/>
    <s v=""/>
    <n v="0"/>
    <n v="1"/>
    <n v="1"/>
    <n v="54"/>
    <n v="1"/>
    <n v="0"/>
    <n v="0"/>
    <n v="0"/>
    <s v=""/>
    <n v="1.8518518518518517E-2"/>
  </r>
  <r>
    <x v="13"/>
    <x v="13"/>
    <m/>
    <s v="MEFM"/>
    <m/>
    <m/>
    <m/>
    <m/>
    <m/>
    <s v="BRETAGNE"/>
    <s v="Y"/>
    <m/>
    <s v="avec mesures"/>
    <n v="3"/>
    <s v="Cyperméthrine (1140); "/>
    <n v="3"/>
    <s v="Cyperméthrine (1140); "/>
    <x v="2"/>
    <x v="1"/>
    <n v="0"/>
    <s v=""/>
    <m/>
    <m/>
    <n v="0"/>
    <n v="0"/>
    <n v="0"/>
    <n v="0"/>
    <n v="0"/>
    <n v="0"/>
    <n v="0"/>
    <n v="0"/>
    <n v="0"/>
    <n v="0"/>
    <n v="0"/>
    <n v="3"/>
    <n v="0"/>
    <n v="0"/>
    <n v="0"/>
    <n v="0"/>
    <n v="0"/>
    <n v="0"/>
    <n v="0"/>
    <n v="0"/>
    <n v="0"/>
    <n v="0"/>
    <n v="0"/>
    <n v="0"/>
    <n v="0"/>
    <n v="0"/>
    <n v="0"/>
    <n v="0"/>
    <n v="2"/>
    <n v="0"/>
    <n v="0"/>
    <n v="0"/>
    <n v="0"/>
    <n v="0"/>
    <n v="0"/>
    <n v="0"/>
    <n v="0"/>
    <n v="0"/>
    <m/>
    <n v="0"/>
    <n v="0"/>
    <n v="0"/>
    <n v="0"/>
    <n v="0"/>
    <n v="0"/>
    <n v="0"/>
    <n v="0"/>
    <n v="0"/>
    <n v="0"/>
    <n v="0"/>
    <n v="0"/>
    <n v="0"/>
    <n v="2"/>
    <n v="2"/>
    <n v="0"/>
    <n v="0"/>
    <m/>
    <n v="0"/>
    <m/>
    <m/>
    <m/>
    <s v="Cyperméthrine (1140); "/>
    <s v=""/>
    <n v="0"/>
    <n v="4"/>
    <n v="4"/>
    <n v="56"/>
    <n v="3"/>
    <n v="0"/>
    <n v="1"/>
    <n v="0"/>
    <s v=""/>
    <n v="7.1428571428571425E-2"/>
  </r>
  <r>
    <x v="14"/>
    <x v="14"/>
    <m/>
    <s v="MEFM"/>
    <m/>
    <m/>
    <m/>
    <m/>
    <m/>
    <s v="BRETAGNE"/>
    <s v="Y"/>
    <m/>
    <s v="avec mesures"/>
    <n v="2"/>
    <s v=""/>
    <n v="0"/>
    <s v=""/>
    <x v="0"/>
    <x v="0"/>
    <n v="0"/>
    <s v=""/>
    <m/>
    <m/>
    <n v="0"/>
    <n v="0"/>
    <n v="0"/>
    <n v="2"/>
    <n v="0"/>
    <n v="0"/>
    <n v="0"/>
    <n v="0"/>
    <n v="0"/>
    <n v="0"/>
    <n v="0"/>
    <n v="0"/>
    <n v="0"/>
    <n v="0"/>
    <n v="0"/>
    <n v="0"/>
    <n v="0"/>
    <n v="0"/>
    <n v="0"/>
    <n v="0"/>
    <n v="0"/>
    <n v="0"/>
    <n v="2"/>
    <n v="0"/>
    <n v="0"/>
    <n v="0"/>
    <n v="0"/>
    <n v="0"/>
    <n v="2"/>
    <n v="0"/>
    <n v="0"/>
    <n v="0"/>
    <n v="0"/>
    <n v="0"/>
    <n v="0"/>
    <n v="0"/>
    <n v="0"/>
    <n v="0"/>
    <n v="0"/>
    <n v="0"/>
    <n v="0"/>
    <n v="0"/>
    <n v="0"/>
    <n v="0"/>
    <n v="0"/>
    <n v="0"/>
    <n v="0"/>
    <n v="0"/>
    <n v="0"/>
    <n v="0"/>
    <n v="0"/>
    <n v="0"/>
    <n v="2"/>
    <n v="0"/>
    <n v="0"/>
    <n v="0"/>
    <n v="0"/>
    <n v="0"/>
    <m/>
    <n v="2"/>
    <n v="0"/>
    <s v=""/>
    <s v=""/>
    <n v="0"/>
    <n v="5"/>
    <n v="5"/>
    <n v="60"/>
    <n v="5"/>
    <n v="0"/>
    <n v="0"/>
    <n v="0"/>
    <s v=""/>
    <n v="8.3333333333333329E-2"/>
  </r>
  <r>
    <x v="15"/>
    <x v="15"/>
    <m/>
    <s v="MEFM"/>
    <m/>
    <m/>
    <m/>
    <m/>
    <m/>
    <s v="BRETAGNE"/>
    <s v="Y"/>
    <m/>
    <s v="avec mesures"/>
    <n v="2"/>
    <m/>
    <n v="2"/>
    <m/>
    <x v="0"/>
    <x v="2"/>
    <n v="0"/>
    <s v=""/>
    <m/>
    <m/>
    <n v="0"/>
    <n v="0"/>
    <n v="0"/>
    <n v="2"/>
    <n v="0"/>
    <n v="0"/>
    <n v="0"/>
    <n v="0"/>
    <n v="0"/>
    <n v="0"/>
    <n v="0"/>
    <n v="0"/>
    <n v="0"/>
    <n v="0"/>
    <n v="0"/>
    <n v="0"/>
    <n v="0"/>
    <n v="0"/>
    <n v="0"/>
    <n v="0"/>
    <n v="2"/>
    <n v="0"/>
    <n v="0"/>
    <n v="0"/>
    <n v="0"/>
    <n v="0"/>
    <n v="0"/>
    <n v="0"/>
    <n v="2"/>
    <n v="0"/>
    <n v="0"/>
    <n v="0"/>
    <n v="0"/>
    <n v="0"/>
    <n v="0"/>
    <n v="0"/>
    <n v="0"/>
    <n v="0"/>
    <n v="0"/>
    <n v="0"/>
    <n v="0"/>
    <n v="0"/>
    <n v="0"/>
    <n v="0"/>
    <n v="0"/>
    <n v="0"/>
    <n v="0"/>
    <n v="2"/>
    <n v="0"/>
    <n v="0"/>
    <n v="0"/>
    <n v="0"/>
    <n v="2"/>
    <n v="0"/>
    <n v="0"/>
    <n v="0"/>
    <n v="0"/>
    <n v="0"/>
    <n v="0"/>
    <n v="2"/>
    <n v="0"/>
    <m/>
    <s v=""/>
    <n v="0"/>
    <n v="6"/>
    <n v="6"/>
    <n v="61"/>
    <n v="6"/>
    <n v="0"/>
    <n v="0"/>
    <n v="0"/>
    <s v=""/>
    <n v="9.8360655737704916E-2"/>
  </r>
  <r>
    <x v="16"/>
    <x v="16"/>
    <m/>
    <s v="MEFM"/>
    <m/>
    <m/>
    <m/>
    <m/>
    <m/>
    <s v="BRETAGNE"/>
    <s v="Y"/>
    <m/>
    <s v="avec mesures"/>
    <n v="2"/>
    <s v=""/>
    <n v="0"/>
    <s v=""/>
    <x v="0"/>
    <x v="0"/>
    <n v="0"/>
    <s v=""/>
    <m/>
    <m/>
    <n v="0"/>
    <n v="0"/>
    <n v="0"/>
    <n v="0"/>
    <n v="0"/>
    <n v="0"/>
    <n v="0"/>
    <n v="0"/>
    <n v="0"/>
    <n v="0"/>
    <n v="0"/>
    <n v="0"/>
    <n v="0"/>
    <n v="0"/>
    <n v="0"/>
    <n v="0"/>
    <n v="0"/>
    <n v="0"/>
    <n v="0"/>
    <n v="0"/>
    <n v="0"/>
    <n v="0"/>
    <n v="2"/>
    <n v="0"/>
    <n v="0"/>
    <n v="0"/>
    <n v="0"/>
    <n v="0"/>
    <n v="0"/>
    <n v="0"/>
    <n v="0"/>
    <n v="2"/>
    <n v="0"/>
    <n v="0"/>
    <n v="0"/>
    <n v="0"/>
    <n v="0"/>
    <n v="0"/>
    <n v="0"/>
    <n v="0"/>
    <n v="0"/>
    <n v="0"/>
    <n v="0"/>
    <n v="0"/>
    <n v="0"/>
    <n v="0"/>
    <n v="0"/>
    <n v="0"/>
    <n v="0"/>
    <n v="0"/>
    <n v="0"/>
    <n v="0"/>
    <n v="0"/>
    <n v="0"/>
    <n v="0"/>
    <n v="0"/>
    <n v="0"/>
    <n v="0"/>
    <n v="0"/>
    <n v="2"/>
    <n v="0"/>
    <s v=""/>
    <s v=""/>
    <n v="0"/>
    <n v="3"/>
    <n v="3"/>
    <n v="61"/>
    <n v="3"/>
    <n v="0"/>
    <n v="0"/>
    <n v="0"/>
    <s v=""/>
    <n v="4.9180327868852458E-2"/>
  </r>
  <r>
    <x v="17"/>
    <x v="17"/>
    <m/>
    <s v="MEFM"/>
    <m/>
    <m/>
    <m/>
    <m/>
    <m/>
    <s v="BRETAGNE"/>
    <s v="Y"/>
    <m/>
    <s v="avec mesures"/>
    <n v="3"/>
    <s v="Di(2-éthylhexyl)phtalate (6616) mais voir commentaire; "/>
    <n v="3"/>
    <s v="Di(2-éthylhexyl)phtalate (6616) mais voir commentaire; "/>
    <x v="2"/>
    <x v="3"/>
    <n v="0"/>
    <s v=""/>
    <s v="Les déclassement du Di(2-ethylhexyl)phtalate -DEHP (6616) sont à confirmer en raison d’un doute sur une contamination possible  lors du prélèvement ou au laboratoire"/>
    <m/>
    <n v="0"/>
    <n v="0"/>
    <n v="0"/>
    <n v="0"/>
    <n v="0"/>
    <n v="0"/>
    <n v="0"/>
    <n v="0"/>
    <n v="0"/>
    <n v="0"/>
    <n v="0"/>
    <n v="0"/>
    <n v="0"/>
    <n v="0"/>
    <n v="0"/>
    <n v="0"/>
    <n v="0"/>
    <n v="0"/>
    <n v="0"/>
    <n v="0"/>
    <n v="0"/>
    <n v="0"/>
    <n v="0"/>
    <n v="0"/>
    <n v="0"/>
    <n v="0"/>
    <n v="0"/>
    <n v="0"/>
    <n v="2"/>
    <n v="0"/>
    <n v="0"/>
    <n v="0"/>
    <n v="0"/>
    <n v="0"/>
    <n v="0"/>
    <n v="0"/>
    <n v="0"/>
    <n v="0"/>
    <m/>
    <n v="0"/>
    <n v="0"/>
    <n v="0"/>
    <n v="0"/>
    <n v="0"/>
    <n v="0"/>
    <n v="0"/>
    <n v="0"/>
    <n v="0"/>
    <n v="0"/>
    <n v="0"/>
    <n v="0"/>
    <n v="0"/>
    <n v="0"/>
    <n v="0"/>
    <n v="0"/>
    <m/>
    <n v="0"/>
    <n v="0"/>
    <m/>
    <n v="3"/>
    <n v="0"/>
    <s v="Di(2-ethylhexyl)phthalate (6616); "/>
    <s v=""/>
    <n v="0"/>
    <n v="2"/>
    <n v="2"/>
    <n v="58"/>
    <n v="1"/>
    <n v="0"/>
    <n v="1"/>
    <n v="0"/>
    <s v=""/>
    <n v="3.4482758620689655E-2"/>
  </r>
  <r>
    <x v="18"/>
    <x v="18"/>
    <m/>
    <s v="MEFM"/>
    <m/>
    <m/>
    <m/>
    <m/>
    <m/>
    <s v="BRETAGNE"/>
    <s v="Y"/>
    <m/>
    <s v="avec mesures"/>
    <n v="2"/>
    <s v=""/>
    <n v="0"/>
    <s v=""/>
    <x v="0"/>
    <x v="0"/>
    <n v="0"/>
    <s v=""/>
    <m/>
    <m/>
    <n v="0"/>
    <n v="0"/>
    <n v="0"/>
    <n v="2"/>
    <n v="0"/>
    <n v="0"/>
    <n v="0"/>
    <n v="0"/>
    <n v="0"/>
    <n v="0"/>
    <n v="0"/>
    <n v="0"/>
    <n v="0"/>
    <n v="0"/>
    <n v="0"/>
    <n v="0"/>
    <n v="0"/>
    <n v="0"/>
    <n v="0"/>
    <n v="0"/>
    <n v="0"/>
    <n v="0"/>
    <n v="2"/>
    <n v="0"/>
    <n v="0"/>
    <n v="0"/>
    <n v="0"/>
    <n v="0"/>
    <n v="2"/>
    <n v="0"/>
    <n v="0"/>
    <n v="0"/>
    <n v="0"/>
    <n v="0"/>
    <n v="0"/>
    <n v="0"/>
    <n v="0"/>
    <n v="0"/>
    <n v="0"/>
    <n v="0"/>
    <n v="0"/>
    <n v="0"/>
    <n v="0"/>
    <n v="0"/>
    <n v="0"/>
    <n v="0"/>
    <n v="0"/>
    <n v="0"/>
    <n v="0"/>
    <n v="0"/>
    <n v="0"/>
    <n v="0"/>
    <n v="0"/>
    <n v="0"/>
    <n v="0"/>
    <n v="0"/>
    <n v="0"/>
    <n v="0"/>
    <n v="0"/>
    <n v="2"/>
    <n v="0"/>
    <s v=""/>
    <s v=""/>
    <n v="0"/>
    <n v="4"/>
    <n v="4"/>
    <n v="61"/>
    <n v="4"/>
    <n v="0"/>
    <n v="0"/>
    <n v="0"/>
    <s v=""/>
    <n v="6.5573770491803282E-2"/>
  </r>
  <r>
    <x v="19"/>
    <x v="19"/>
    <m/>
    <s v="MEFM"/>
    <m/>
    <m/>
    <m/>
    <m/>
    <m/>
    <s v="NOUVELLE AQUITAINE"/>
    <s v="Y"/>
    <m/>
    <s v="avec mesures"/>
    <n v="2"/>
    <s v=""/>
    <n v="0"/>
    <s v=""/>
    <x v="0"/>
    <x v="0"/>
    <n v="0"/>
    <s v=""/>
    <m/>
    <m/>
    <n v="0"/>
    <n v="0"/>
    <n v="0"/>
    <n v="0"/>
    <n v="0"/>
    <n v="0"/>
    <n v="2"/>
    <n v="0"/>
    <n v="2"/>
    <n v="0"/>
    <n v="0"/>
    <n v="0"/>
    <n v="0"/>
    <n v="0"/>
    <n v="0"/>
    <n v="0"/>
    <n v="0"/>
    <n v="0"/>
    <n v="0"/>
    <n v="0"/>
    <n v="0"/>
    <n v="0"/>
    <n v="0"/>
    <n v="0"/>
    <n v="0"/>
    <n v="0"/>
    <n v="2"/>
    <n v="0"/>
    <n v="0"/>
    <n v="0"/>
    <n v="0"/>
    <n v="0"/>
    <n v="0"/>
    <n v="0"/>
    <n v="0"/>
    <n v="0"/>
    <m/>
    <m/>
    <m/>
    <m/>
    <n v="0"/>
    <n v="0"/>
    <n v="2"/>
    <n v="0"/>
    <n v="0"/>
    <n v="0"/>
    <n v="0"/>
    <n v="0"/>
    <m/>
    <m/>
    <n v="0"/>
    <m/>
    <m/>
    <n v="0"/>
    <n v="0"/>
    <m/>
    <m/>
    <n v="0"/>
    <m/>
    <m/>
    <m/>
    <s v=""/>
    <s v=""/>
    <n v="3"/>
    <n v="1"/>
    <n v="4"/>
    <n v="48"/>
    <n v="1"/>
    <n v="3"/>
    <n v="0"/>
    <n v="0"/>
    <s v=""/>
    <n v="8.3333333333333329E-2"/>
  </r>
  <r>
    <x v="20"/>
    <x v="20"/>
    <m/>
    <s v="MEFM"/>
    <m/>
    <m/>
    <m/>
    <m/>
    <m/>
    <s v="NOUVELLE AQUITAINE"/>
    <s v="Y"/>
    <m/>
    <s v="avec mesures"/>
    <n v="3"/>
    <s v="Dichlorvos (1170); "/>
    <n v="3"/>
    <s v="Dichlorvos (1170); "/>
    <x v="2"/>
    <x v="4"/>
    <n v="0"/>
    <s v=""/>
    <m/>
    <m/>
    <n v="0"/>
    <n v="0"/>
    <n v="0"/>
    <n v="0"/>
    <n v="0"/>
    <n v="0"/>
    <n v="0"/>
    <n v="0"/>
    <n v="0"/>
    <n v="0"/>
    <n v="0"/>
    <m/>
    <n v="0"/>
    <n v="0"/>
    <n v="0"/>
    <n v="0"/>
    <n v="0"/>
    <n v="0"/>
    <n v="0"/>
    <n v="3"/>
    <n v="0"/>
    <n v="0"/>
    <n v="0"/>
    <n v="0"/>
    <n v="0"/>
    <n v="0"/>
    <n v="0"/>
    <n v="0"/>
    <n v="0"/>
    <n v="0"/>
    <n v="0"/>
    <n v="0"/>
    <n v="0"/>
    <n v="0"/>
    <n v="0"/>
    <n v="0"/>
    <m/>
    <m/>
    <m/>
    <m/>
    <n v="0"/>
    <n v="0"/>
    <n v="0"/>
    <n v="0"/>
    <n v="0"/>
    <n v="0"/>
    <n v="0"/>
    <m/>
    <n v="0"/>
    <n v="0"/>
    <m/>
    <n v="0"/>
    <n v="0"/>
    <n v="0"/>
    <n v="0"/>
    <n v="0"/>
    <m/>
    <n v="0"/>
    <m/>
    <m/>
    <m/>
    <s v="Dichlorvos (1170); "/>
    <s v=""/>
    <n v="0"/>
    <n v="1"/>
    <n v="1"/>
    <n v="50"/>
    <n v="0"/>
    <n v="0"/>
    <n v="1"/>
    <n v="0"/>
    <s v=""/>
    <n v="0.02"/>
  </r>
  <r>
    <x v="21"/>
    <x v="21"/>
    <m/>
    <s v="MEFM"/>
    <m/>
    <m/>
    <m/>
    <m/>
    <m/>
    <s v="NOUVELLE AQUITAINE"/>
    <s v="Y"/>
    <m/>
    <s v="avec mesures"/>
    <n v="2"/>
    <s v=""/>
    <n v="0"/>
    <s v=""/>
    <x v="0"/>
    <x v="0"/>
    <n v="0"/>
    <s v=""/>
    <m/>
    <m/>
    <n v="0"/>
    <n v="0"/>
    <n v="0"/>
    <n v="0"/>
    <n v="0"/>
    <n v="0"/>
    <n v="0"/>
    <n v="0"/>
    <n v="0"/>
    <n v="0"/>
    <n v="0"/>
    <n v="2"/>
    <n v="0"/>
    <n v="0"/>
    <n v="0"/>
    <n v="0"/>
    <n v="0"/>
    <n v="0"/>
    <n v="0"/>
    <n v="0"/>
    <n v="0"/>
    <n v="0"/>
    <n v="0"/>
    <n v="0"/>
    <n v="0"/>
    <n v="0"/>
    <n v="2"/>
    <n v="0"/>
    <n v="0"/>
    <n v="0"/>
    <n v="0"/>
    <n v="0"/>
    <n v="0"/>
    <n v="0"/>
    <n v="0"/>
    <n v="0"/>
    <m/>
    <m/>
    <m/>
    <m/>
    <n v="0"/>
    <n v="0"/>
    <n v="0"/>
    <n v="0"/>
    <n v="0"/>
    <n v="0"/>
    <n v="0"/>
    <n v="0"/>
    <m/>
    <m/>
    <n v="0"/>
    <m/>
    <m/>
    <n v="0"/>
    <n v="0"/>
    <m/>
    <m/>
    <n v="0"/>
    <m/>
    <m/>
    <m/>
    <s v=""/>
    <s v=""/>
    <n v="1"/>
    <n v="1"/>
    <n v="2"/>
    <n v="48"/>
    <n v="1"/>
    <n v="1"/>
    <n v="0"/>
    <n v="0"/>
    <s v=""/>
    <n v="4.1666666666666664E-2"/>
  </r>
  <r>
    <x v="22"/>
    <x v="22"/>
    <m/>
    <s v="MEFM"/>
    <m/>
    <m/>
    <m/>
    <m/>
    <m/>
    <s v="NOUVELLE AQUITAINE"/>
    <s v="Y"/>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m/>
    <m/>
    <s v=""/>
    <s v=""/>
    <n v="0"/>
    <n v="0"/>
    <n v="0"/>
    <n v="50"/>
    <n v="0"/>
    <n v="0"/>
    <n v="0"/>
    <n v="0"/>
    <s v=""/>
    <n v="0"/>
  </r>
  <r>
    <x v="23"/>
    <x v="23"/>
    <m/>
    <s v="MEFM"/>
    <m/>
    <m/>
    <m/>
    <m/>
    <m/>
    <s v="NOUVELLE AQUITAINE"/>
    <s v="Y"/>
    <m/>
    <s v="avec mesures"/>
    <n v="2"/>
    <s v=""/>
    <n v="0"/>
    <s v=""/>
    <x v="0"/>
    <x v="0"/>
    <n v="0"/>
    <s v=""/>
    <m/>
    <m/>
    <n v="0"/>
    <n v="0"/>
    <n v="0"/>
    <n v="0"/>
    <n v="2"/>
    <n v="0"/>
    <n v="0"/>
    <n v="0"/>
    <n v="0"/>
    <n v="0"/>
    <n v="0"/>
    <n v="0"/>
    <n v="0"/>
    <n v="0"/>
    <n v="0"/>
    <n v="0"/>
    <n v="0"/>
    <n v="0"/>
    <n v="0"/>
    <n v="0"/>
    <n v="0"/>
    <n v="0"/>
    <n v="0"/>
    <n v="0"/>
    <n v="0"/>
    <n v="0"/>
    <n v="0"/>
    <n v="0"/>
    <n v="2"/>
    <n v="0"/>
    <n v="0"/>
    <n v="0"/>
    <n v="0"/>
    <n v="0"/>
    <n v="0"/>
    <n v="0"/>
    <m/>
    <m/>
    <m/>
    <m/>
    <n v="0"/>
    <n v="0"/>
    <n v="0"/>
    <n v="0"/>
    <n v="0"/>
    <n v="0"/>
    <n v="0"/>
    <n v="0"/>
    <n v="0"/>
    <n v="0"/>
    <n v="0"/>
    <n v="0"/>
    <n v="2"/>
    <n v="0"/>
    <n v="0"/>
    <n v="0"/>
    <n v="0"/>
    <n v="0"/>
    <m/>
    <n v="2"/>
    <n v="0"/>
    <s v=""/>
    <s v=""/>
    <n v="0"/>
    <n v="4"/>
    <n v="4"/>
    <n v="56"/>
    <n v="4"/>
    <n v="0"/>
    <n v="0"/>
    <n v="0"/>
    <s v=""/>
    <n v="7.1428571428571425E-2"/>
  </r>
  <r>
    <x v="24"/>
    <x v="24"/>
    <m/>
    <s v="MEFM"/>
    <m/>
    <m/>
    <m/>
    <m/>
    <m/>
    <s v="NOUVELLE AQUITAINE"/>
    <s v="Y"/>
    <m/>
    <s v="avec mesures"/>
    <n v="2"/>
    <s v=""/>
    <n v="0"/>
    <s v=""/>
    <x v="0"/>
    <x v="0"/>
    <n v="0"/>
    <s v=""/>
    <m/>
    <m/>
    <n v="0"/>
    <n v="0"/>
    <n v="0"/>
    <n v="0"/>
    <n v="0"/>
    <n v="0"/>
    <n v="0"/>
    <n v="0"/>
    <n v="0"/>
    <n v="0"/>
    <n v="0"/>
    <n v="0"/>
    <n v="0"/>
    <n v="0"/>
    <n v="0"/>
    <n v="0"/>
    <n v="0"/>
    <n v="0"/>
    <n v="0"/>
    <n v="0"/>
    <n v="0"/>
    <n v="0"/>
    <n v="0"/>
    <n v="0"/>
    <n v="0"/>
    <n v="0"/>
    <n v="2"/>
    <n v="0"/>
    <n v="0"/>
    <n v="0"/>
    <n v="0"/>
    <n v="0"/>
    <n v="0"/>
    <n v="0"/>
    <n v="0"/>
    <n v="0"/>
    <m/>
    <m/>
    <m/>
    <m/>
    <n v="0"/>
    <n v="0"/>
    <n v="2"/>
    <n v="0"/>
    <n v="0"/>
    <n v="0"/>
    <n v="0"/>
    <n v="0"/>
    <n v="0"/>
    <n v="0"/>
    <n v="0"/>
    <n v="0"/>
    <n v="0"/>
    <n v="0"/>
    <n v="0"/>
    <n v="0"/>
    <m/>
    <n v="0"/>
    <m/>
    <m/>
    <m/>
    <s v=""/>
    <s v=""/>
    <n v="1"/>
    <n v="1"/>
    <n v="2"/>
    <n v="53"/>
    <n v="1"/>
    <n v="1"/>
    <n v="0"/>
    <n v="0"/>
    <s v=""/>
    <n v="3.7735849056603772E-2"/>
  </r>
  <r>
    <x v="25"/>
    <x v="25"/>
    <m/>
    <s v="MEFM"/>
    <m/>
    <m/>
    <m/>
    <m/>
    <m/>
    <s v="NOUVELLE AQUITAINE"/>
    <s v="Y"/>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m/>
    <m/>
    <s v=""/>
    <s v=""/>
    <n v="0"/>
    <n v="0"/>
    <n v="0"/>
    <n v="50"/>
    <n v="0"/>
    <n v="0"/>
    <n v="0"/>
    <n v="0"/>
    <s v=""/>
    <n v="0"/>
  </r>
  <r>
    <x v="26"/>
    <x v="26"/>
    <m/>
    <s v="MEFM"/>
    <m/>
    <m/>
    <m/>
    <m/>
    <m/>
    <s v="NOUVELLE AQUITAINE"/>
    <s v="Y"/>
    <m/>
    <s v="avec mesures"/>
    <n v="2"/>
    <s v=""/>
    <n v="0"/>
    <s v=""/>
    <x v="0"/>
    <x v="0"/>
    <n v="0"/>
    <s v=""/>
    <m/>
    <m/>
    <n v="0"/>
    <n v="0"/>
    <n v="0"/>
    <n v="0"/>
    <n v="0"/>
    <n v="0"/>
    <n v="0"/>
    <n v="0"/>
    <n v="0"/>
    <n v="0"/>
    <n v="0"/>
    <n v="0"/>
    <n v="0"/>
    <n v="0"/>
    <n v="0"/>
    <n v="0"/>
    <n v="0"/>
    <n v="0"/>
    <n v="0"/>
    <n v="0"/>
    <n v="0"/>
    <n v="0"/>
    <n v="0"/>
    <n v="0"/>
    <n v="0"/>
    <n v="0"/>
    <n v="0"/>
    <n v="0"/>
    <n v="0"/>
    <n v="0"/>
    <n v="0"/>
    <n v="0"/>
    <n v="0"/>
    <n v="0"/>
    <n v="0"/>
    <n v="0"/>
    <m/>
    <m/>
    <m/>
    <m/>
    <n v="2"/>
    <n v="0"/>
    <n v="0"/>
    <n v="0"/>
    <n v="0"/>
    <n v="0"/>
    <n v="0"/>
    <n v="0"/>
    <n v="0"/>
    <n v="0"/>
    <n v="0"/>
    <n v="0"/>
    <n v="2"/>
    <n v="0"/>
    <n v="0"/>
    <n v="0"/>
    <n v="0"/>
    <n v="0"/>
    <m/>
    <n v="2"/>
    <n v="0"/>
    <s v=""/>
    <s v=""/>
    <n v="0"/>
    <n v="3"/>
    <n v="3"/>
    <n v="56"/>
    <n v="3"/>
    <n v="0"/>
    <n v="0"/>
    <n v="0"/>
    <s v=""/>
    <n v="5.3571428571428568E-2"/>
  </r>
  <r>
    <x v="27"/>
    <x v="27"/>
    <m/>
    <s v="MEFM"/>
    <m/>
    <m/>
    <m/>
    <m/>
    <m/>
    <s v="NOUVELLE AQUITAINE"/>
    <s v="Y"/>
    <m/>
    <s v="avec mesures"/>
    <n v="0"/>
    <s v=""/>
    <n v="0"/>
    <s v=""/>
    <x v="1"/>
    <x v="0"/>
    <n v="0"/>
    <s v=""/>
    <m/>
    <m/>
    <n v="0"/>
    <n v="0"/>
    <n v="0"/>
    <n v="0"/>
    <n v="0"/>
    <n v="0"/>
    <n v="0"/>
    <n v="0"/>
    <n v="0"/>
    <n v="0"/>
    <n v="0"/>
    <n v="0"/>
    <n v="0"/>
    <n v="0"/>
    <n v="0"/>
    <n v="0"/>
    <n v="0"/>
    <n v="0"/>
    <n v="0"/>
    <n v="0"/>
    <n v="0"/>
    <n v="0"/>
    <n v="0"/>
    <n v="0"/>
    <n v="0"/>
    <n v="0"/>
    <n v="0"/>
    <n v="0"/>
    <n v="0"/>
    <n v="0"/>
    <n v="0"/>
    <n v="0"/>
    <n v="0"/>
    <n v="0"/>
    <n v="0"/>
    <n v="0"/>
    <m/>
    <m/>
    <m/>
    <m/>
    <n v="0"/>
    <n v="0"/>
    <n v="0"/>
    <n v="0"/>
    <n v="0"/>
    <n v="0"/>
    <n v="0"/>
    <n v="0"/>
    <n v="0"/>
    <n v="0"/>
    <n v="0"/>
    <n v="0"/>
    <n v="0"/>
    <n v="0"/>
    <n v="0"/>
    <n v="0"/>
    <n v="0"/>
    <n v="0"/>
    <m/>
    <n v="0"/>
    <n v="0"/>
    <s v=""/>
    <s v=""/>
    <n v="0"/>
    <n v="0"/>
    <n v="0"/>
    <n v="56"/>
    <n v="0"/>
    <n v="0"/>
    <n v="0"/>
    <n v="0"/>
    <s v=""/>
    <n v="0"/>
  </r>
  <r>
    <x v="28"/>
    <x v="28"/>
    <m/>
    <s v="MEFM"/>
    <m/>
    <m/>
    <m/>
    <m/>
    <m/>
    <s v="BRETAGNE"/>
    <s v="Y"/>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m/>
    <n v="0"/>
    <n v="0"/>
    <n v="0"/>
    <n v="0"/>
    <n v="0"/>
    <m/>
    <n v="0"/>
    <n v="0"/>
    <m/>
    <n v="2"/>
    <n v="0"/>
    <s v=""/>
    <s v=""/>
    <n v="0"/>
    <n v="1"/>
    <n v="1"/>
    <n v="54"/>
    <n v="1"/>
    <n v="0"/>
    <n v="0"/>
    <n v="0"/>
    <s v=""/>
    <n v="1.8518518518518517E-2"/>
  </r>
  <r>
    <x v="29"/>
    <x v="29"/>
    <m/>
    <s v="MEFM"/>
    <m/>
    <m/>
    <m/>
    <m/>
    <m/>
    <s v="BRETAGNE"/>
    <s v="Y"/>
    <m/>
    <s v="avec mesures"/>
    <n v="0"/>
    <s v=""/>
    <n v="0"/>
    <s v=""/>
    <x v="1"/>
    <x v="0"/>
    <n v="0"/>
    <s v=""/>
    <m/>
    <m/>
    <n v="0"/>
    <n v="0"/>
    <n v="0"/>
    <n v="0"/>
    <n v="0"/>
    <n v="0"/>
    <n v="0"/>
    <n v="0"/>
    <n v="0"/>
    <n v="0"/>
    <n v="0"/>
    <n v="0"/>
    <n v="0"/>
    <n v="0"/>
    <n v="0"/>
    <n v="0"/>
    <n v="0"/>
    <n v="0"/>
    <n v="0"/>
    <n v="0"/>
    <n v="0"/>
    <n v="0"/>
    <n v="0"/>
    <n v="0"/>
    <n v="0"/>
    <n v="0"/>
    <n v="0"/>
    <n v="0"/>
    <n v="0"/>
    <n v="0"/>
    <n v="0"/>
    <n v="0"/>
    <n v="0"/>
    <n v="0"/>
    <n v="0"/>
    <n v="0"/>
    <n v="0"/>
    <n v="0"/>
    <n v="0"/>
    <n v="0"/>
    <n v="0"/>
    <n v="0"/>
    <n v="0"/>
    <n v="0"/>
    <n v="0"/>
    <n v="0"/>
    <n v="0"/>
    <n v="0"/>
    <n v="0"/>
    <n v="0"/>
    <m/>
    <n v="0"/>
    <n v="0"/>
    <n v="0"/>
    <n v="0"/>
    <n v="0"/>
    <n v="0"/>
    <m/>
    <n v="0"/>
    <m/>
    <m/>
    <s v=""/>
    <s v=""/>
    <n v="0"/>
    <n v="0"/>
    <n v="0"/>
    <n v="57"/>
    <n v="0"/>
    <n v="0"/>
    <n v="0"/>
    <n v="0"/>
    <s v=""/>
    <n v="0"/>
  </r>
  <r>
    <x v="30"/>
    <x v="30"/>
    <m/>
    <s v="MEFM"/>
    <m/>
    <m/>
    <m/>
    <m/>
    <m/>
    <s v="BRETAGNE"/>
    <s v="Y"/>
    <m/>
    <s v="avec mesures"/>
    <n v="2"/>
    <s v=""/>
    <n v="0"/>
    <s v=""/>
    <x v="0"/>
    <x v="0"/>
    <n v="0"/>
    <s v=""/>
    <m/>
    <m/>
    <n v="0"/>
    <n v="0"/>
    <n v="0"/>
    <n v="0"/>
    <n v="0"/>
    <n v="0"/>
    <n v="0"/>
    <n v="0"/>
    <n v="0"/>
    <n v="0"/>
    <n v="0"/>
    <n v="0"/>
    <n v="0"/>
    <n v="0"/>
    <n v="0"/>
    <n v="0"/>
    <n v="0"/>
    <n v="0"/>
    <n v="0"/>
    <n v="0"/>
    <n v="0"/>
    <n v="0"/>
    <n v="0"/>
    <n v="0"/>
    <n v="0"/>
    <n v="0"/>
    <n v="0"/>
    <n v="0"/>
    <n v="0"/>
    <n v="0"/>
    <n v="0"/>
    <n v="0"/>
    <n v="0"/>
    <n v="0"/>
    <n v="0"/>
    <n v="0"/>
    <n v="0"/>
    <n v="0"/>
    <n v="0"/>
    <n v="0"/>
    <n v="0"/>
    <n v="0"/>
    <n v="0"/>
    <n v="0"/>
    <n v="0"/>
    <n v="0"/>
    <n v="0"/>
    <n v="0"/>
    <n v="0"/>
    <n v="0"/>
    <m/>
    <n v="0"/>
    <n v="0"/>
    <n v="0"/>
    <n v="2"/>
    <n v="0"/>
    <n v="0"/>
    <m/>
    <n v="0"/>
    <m/>
    <m/>
    <s v=""/>
    <s v=""/>
    <n v="0"/>
    <n v="1"/>
    <n v="1"/>
    <n v="57"/>
    <n v="1"/>
    <n v="0"/>
    <n v="0"/>
    <n v="0"/>
    <s v=""/>
    <n v="1.7543859649122806E-2"/>
  </r>
  <r>
    <x v="31"/>
    <x v="31"/>
    <m/>
    <s v="MEFM"/>
    <m/>
    <m/>
    <m/>
    <m/>
    <m/>
    <s v="BRETAGNE"/>
    <s v="Y"/>
    <m/>
    <s v="avec mesures"/>
    <n v="2"/>
    <m/>
    <n v="2"/>
    <m/>
    <x v="0"/>
    <x v="2"/>
    <n v="0"/>
    <s v=""/>
    <m/>
    <m/>
    <n v="0"/>
    <n v="0"/>
    <n v="0"/>
    <n v="0"/>
    <n v="0"/>
    <n v="0"/>
    <n v="0"/>
    <n v="0"/>
    <n v="0"/>
    <n v="0"/>
    <n v="0"/>
    <n v="0"/>
    <n v="0"/>
    <n v="0"/>
    <n v="0"/>
    <n v="0"/>
    <n v="0"/>
    <n v="0"/>
    <n v="0"/>
    <n v="0"/>
    <n v="2"/>
    <n v="0"/>
    <n v="0"/>
    <n v="0"/>
    <n v="0"/>
    <n v="0"/>
    <n v="0"/>
    <n v="0"/>
    <n v="2"/>
    <n v="0"/>
    <n v="0"/>
    <n v="0"/>
    <n v="0"/>
    <n v="0"/>
    <n v="0"/>
    <n v="0"/>
    <n v="0"/>
    <n v="0"/>
    <n v="0"/>
    <n v="0"/>
    <n v="0"/>
    <n v="0"/>
    <n v="0"/>
    <n v="0"/>
    <n v="0"/>
    <n v="0"/>
    <n v="0"/>
    <n v="0"/>
    <n v="0"/>
    <n v="0"/>
    <m/>
    <n v="0"/>
    <n v="0"/>
    <n v="0"/>
    <n v="0"/>
    <n v="0"/>
    <n v="0"/>
    <m/>
    <n v="0"/>
    <m/>
    <m/>
    <m/>
    <s v=""/>
    <n v="0"/>
    <n v="2"/>
    <n v="2"/>
    <n v="57"/>
    <n v="2"/>
    <n v="0"/>
    <n v="0"/>
    <n v="0"/>
    <s v=""/>
    <n v="3.5087719298245612E-2"/>
  </r>
  <r>
    <x v="32"/>
    <x v="32"/>
    <m/>
    <s v="MEFM"/>
    <m/>
    <m/>
    <m/>
    <m/>
    <m/>
    <s v="BRETAGN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n v="0"/>
    <n v="0"/>
    <n v="0"/>
    <m/>
    <n v="0"/>
    <n v="0"/>
    <n v="0"/>
    <n v="0"/>
    <n v="0"/>
    <n v="0"/>
    <m/>
    <n v="0"/>
    <m/>
    <m/>
    <s v=""/>
    <s v=""/>
    <n v="0"/>
    <n v="1"/>
    <n v="1"/>
    <n v="57"/>
    <n v="1"/>
    <n v="0"/>
    <n v="0"/>
    <n v="0"/>
    <s v=""/>
    <n v="1.7543859649122806E-2"/>
  </r>
  <r>
    <x v="33"/>
    <x v="33"/>
    <m/>
    <s v="MEFM"/>
    <m/>
    <m/>
    <m/>
    <m/>
    <m/>
    <s v="BRETAGN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m/>
    <n v="0"/>
    <n v="0"/>
    <m/>
    <n v="0"/>
    <n v="0"/>
    <n v="0"/>
    <n v="0"/>
    <n v="0"/>
    <m/>
    <m/>
    <m/>
    <m/>
    <m/>
    <s v=""/>
    <s v=""/>
    <n v="0"/>
    <n v="1"/>
    <n v="1"/>
    <n v="54"/>
    <n v="1"/>
    <n v="0"/>
    <n v="0"/>
    <n v="0"/>
    <s v=""/>
    <n v="1.8518518518518517E-2"/>
  </r>
  <r>
    <x v="34"/>
    <x v="34"/>
    <m/>
    <s v="MEFM"/>
    <m/>
    <m/>
    <m/>
    <m/>
    <m/>
    <s v="BRETAGN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m/>
    <n v="0"/>
    <n v="0"/>
    <m/>
    <n v="0"/>
    <n v="0"/>
    <n v="0"/>
    <n v="0"/>
    <n v="0"/>
    <m/>
    <m/>
    <m/>
    <m/>
    <m/>
    <s v=""/>
    <s v=""/>
    <n v="0"/>
    <n v="1"/>
    <n v="1"/>
    <n v="54"/>
    <n v="1"/>
    <n v="0"/>
    <n v="0"/>
    <n v="0"/>
    <s v=""/>
    <n v="1.8518518518518517E-2"/>
  </r>
  <r>
    <x v="35"/>
    <x v="35"/>
    <m/>
    <s v="MEFM"/>
    <m/>
    <m/>
    <m/>
    <m/>
    <m/>
    <s v="BRETAGNE"/>
    <s v="Y"/>
    <m/>
    <s v="avec mesures"/>
    <n v="2"/>
    <s v=""/>
    <n v="0"/>
    <s v=""/>
    <x v="0"/>
    <x v="0"/>
    <n v="0"/>
    <s v=""/>
    <m/>
    <m/>
    <n v="0"/>
    <n v="0"/>
    <n v="0"/>
    <n v="2"/>
    <n v="0"/>
    <n v="0"/>
    <n v="0"/>
    <n v="0"/>
    <n v="0"/>
    <n v="0"/>
    <n v="0"/>
    <n v="0"/>
    <n v="0"/>
    <n v="0"/>
    <n v="0"/>
    <n v="0"/>
    <n v="0"/>
    <n v="0"/>
    <n v="0"/>
    <n v="0"/>
    <n v="0"/>
    <n v="0"/>
    <n v="2"/>
    <n v="0"/>
    <n v="0"/>
    <n v="0"/>
    <n v="0"/>
    <n v="0"/>
    <n v="2"/>
    <n v="0"/>
    <n v="0"/>
    <n v="0"/>
    <n v="0"/>
    <n v="0"/>
    <n v="0"/>
    <n v="0"/>
    <n v="0"/>
    <n v="0"/>
    <n v="0"/>
    <n v="0"/>
    <n v="0"/>
    <n v="0"/>
    <n v="0"/>
    <n v="0"/>
    <n v="0"/>
    <n v="0"/>
    <n v="0"/>
    <n v="0"/>
    <n v="0"/>
    <n v="0"/>
    <n v="0"/>
    <n v="0"/>
    <n v="0"/>
    <n v="0"/>
    <n v="0"/>
    <n v="0"/>
    <n v="0"/>
    <n v="0"/>
    <n v="0"/>
    <n v="2"/>
    <n v="0"/>
    <s v=""/>
    <s v=""/>
    <n v="0"/>
    <n v="4"/>
    <n v="4"/>
    <n v="61"/>
    <n v="4"/>
    <n v="0"/>
    <n v="0"/>
    <n v="0"/>
    <s v=""/>
    <n v="6.5573770491803282E-2"/>
  </r>
  <r>
    <x v="36"/>
    <x v="36"/>
    <m/>
    <s v="MEFM"/>
    <m/>
    <m/>
    <m/>
    <m/>
    <m/>
    <s v="BRETAGNE"/>
    <s v="Y"/>
    <m/>
    <s v="avec mesures"/>
    <n v="2"/>
    <s v=""/>
    <n v="0"/>
    <s v=""/>
    <x v="0"/>
    <x v="0"/>
    <n v="0"/>
    <s v=""/>
    <m/>
    <m/>
    <n v="0"/>
    <n v="0"/>
    <n v="0"/>
    <n v="2"/>
    <n v="0"/>
    <n v="0"/>
    <n v="0"/>
    <n v="0"/>
    <n v="0"/>
    <n v="0"/>
    <n v="0"/>
    <n v="0"/>
    <n v="0"/>
    <n v="0"/>
    <n v="0"/>
    <n v="0"/>
    <n v="0"/>
    <n v="0"/>
    <n v="0"/>
    <n v="0"/>
    <n v="0"/>
    <n v="0"/>
    <n v="0"/>
    <n v="0"/>
    <n v="0"/>
    <n v="0"/>
    <n v="0"/>
    <n v="0"/>
    <n v="2"/>
    <n v="0"/>
    <n v="0"/>
    <n v="0"/>
    <n v="0"/>
    <n v="0"/>
    <n v="0"/>
    <n v="0"/>
    <n v="0"/>
    <n v="0"/>
    <n v="0"/>
    <n v="0"/>
    <n v="0"/>
    <n v="0"/>
    <n v="0"/>
    <n v="0"/>
    <n v="0"/>
    <n v="0"/>
    <n v="0"/>
    <n v="0"/>
    <n v="0"/>
    <n v="0"/>
    <n v="0"/>
    <n v="0"/>
    <n v="2"/>
    <n v="0"/>
    <n v="0"/>
    <n v="0"/>
    <n v="0"/>
    <n v="0"/>
    <m/>
    <n v="2"/>
    <n v="0"/>
    <s v=""/>
    <s v=""/>
    <n v="0"/>
    <n v="4"/>
    <n v="4"/>
    <n v="60"/>
    <n v="4"/>
    <n v="0"/>
    <n v="0"/>
    <n v="0"/>
    <s v=""/>
    <n v="6.6666666666666666E-2"/>
  </r>
  <r>
    <x v="37"/>
    <x v="37"/>
    <m/>
    <s v="MEFM"/>
    <m/>
    <m/>
    <m/>
    <m/>
    <m/>
    <s v="BRETAGNE"/>
    <s v="Y"/>
    <m/>
    <s v="avec mesures"/>
    <n v="2"/>
    <s v=""/>
    <n v="0"/>
    <s v=""/>
    <x v="0"/>
    <x v="0"/>
    <n v="0"/>
    <s v=""/>
    <m/>
    <m/>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m/>
    <n v="2"/>
    <n v="0"/>
    <s v=""/>
    <s v=""/>
    <n v="0"/>
    <n v="1"/>
    <n v="1"/>
    <n v="60"/>
    <n v="1"/>
    <n v="0"/>
    <n v="0"/>
    <n v="0"/>
    <s v=""/>
    <n v="1.6666666666666666E-2"/>
  </r>
  <r>
    <x v="38"/>
    <x v="38"/>
    <m/>
    <s v="MEFM"/>
    <m/>
    <m/>
    <m/>
    <m/>
    <m/>
    <s v="BRETAGNE"/>
    <s v="Y"/>
    <m/>
    <s v="avec mesures"/>
    <n v="3"/>
    <s v="Cyperméthrine (1140); "/>
    <n v="3"/>
    <s v="Cyperméthrine (1140); "/>
    <x v="2"/>
    <x v="1"/>
    <n v="0"/>
    <s v=""/>
    <m/>
    <m/>
    <n v="0"/>
    <n v="0"/>
    <n v="0"/>
    <n v="0"/>
    <n v="2"/>
    <n v="0"/>
    <n v="0"/>
    <n v="0"/>
    <n v="0"/>
    <n v="0"/>
    <n v="0"/>
    <n v="3"/>
    <n v="0"/>
    <n v="0"/>
    <n v="0"/>
    <n v="0"/>
    <n v="0"/>
    <n v="0"/>
    <n v="0"/>
    <n v="0"/>
    <n v="0"/>
    <n v="0"/>
    <n v="0"/>
    <n v="0"/>
    <n v="0"/>
    <n v="0"/>
    <n v="0"/>
    <n v="0"/>
    <n v="0"/>
    <n v="0"/>
    <n v="0"/>
    <n v="0"/>
    <n v="0"/>
    <n v="0"/>
    <n v="0"/>
    <n v="0"/>
    <n v="0"/>
    <n v="0"/>
    <n v="0"/>
    <n v="0"/>
    <n v="0"/>
    <n v="0"/>
    <n v="0"/>
    <n v="0"/>
    <n v="0"/>
    <n v="0"/>
    <n v="0"/>
    <n v="0"/>
    <n v="0"/>
    <n v="0"/>
    <n v="0"/>
    <n v="0"/>
    <n v="2"/>
    <n v="0"/>
    <n v="0"/>
    <n v="0"/>
    <m/>
    <n v="0"/>
    <m/>
    <m/>
    <m/>
    <s v="Cyperméthrine (1140); "/>
    <s v=""/>
    <n v="0"/>
    <n v="3"/>
    <n v="3"/>
    <n v="57"/>
    <n v="2"/>
    <n v="0"/>
    <n v="1"/>
    <n v="0"/>
    <s v=""/>
    <n v="5.2631578947368418E-2"/>
  </r>
  <r>
    <x v="39"/>
    <x v="39"/>
    <m/>
    <s v="MEFM"/>
    <m/>
    <m/>
    <m/>
    <m/>
    <m/>
    <s v="BRETAGNE"/>
    <s v="Y"/>
    <m/>
    <s v="avec mesures"/>
    <n v="3"/>
    <s v="Benzo(a)pyrène (1115) mais voir commentaire; "/>
    <n v="3"/>
    <s v="Benzo(a)pyrène (1115) mais voir commentaire; "/>
    <x v="0"/>
    <x v="2"/>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2"/>
    <n v="0"/>
    <n v="3"/>
    <n v="2"/>
    <n v="0"/>
    <n v="0"/>
    <n v="0"/>
    <n v="0"/>
    <n v="0"/>
    <n v="0"/>
    <n v="0"/>
    <n v="0"/>
    <n v="0"/>
    <n v="0"/>
    <n v="0"/>
    <n v="0"/>
    <n v="0"/>
    <n v="2"/>
    <n v="0"/>
    <n v="2"/>
    <n v="0"/>
    <n v="0"/>
    <n v="0"/>
    <n v="0"/>
    <n v="0"/>
    <n v="2"/>
    <n v="0"/>
    <n v="0"/>
    <n v="0"/>
    <n v="0"/>
    <n v="0"/>
    <n v="0"/>
    <n v="0"/>
    <n v="0"/>
    <n v="0"/>
    <n v="0"/>
    <n v="0"/>
    <n v="0"/>
    <n v="0"/>
    <n v="0"/>
    <n v="0"/>
    <n v="0"/>
    <n v="0"/>
    <n v="0"/>
    <n v="0"/>
    <n v="0"/>
    <n v="0"/>
    <n v="0"/>
    <n v="0"/>
    <n v="0"/>
    <n v="0"/>
    <n v="0"/>
    <n v="0"/>
    <n v="0"/>
    <n v="0"/>
    <m/>
    <n v="0"/>
    <n v="0"/>
    <s v="Benzo(a)pyrène (1115); Dicofol (1172); "/>
    <s v="Benzo(a)pyrène (1115); "/>
    <n v="2"/>
    <n v="4"/>
    <n v="6"/>
    <n v="60"/>
    <n v="4"/>
    <n v="1"/>
    <n v="0"/>
    <n v="1"/>
    <n v="1"/>
    <n v="0.1"/>
  </r>
  <r>
    <x v="40"/>
    <x v="40"/>
    <m/>
    <s v="MEFM"/>
    <m/>
    <m/>
    <m/>
    <m/>
    <m/>
    <s v="BRETAGNE"/>
    <s v="Y"/>
    <m/>
    <s v="avec mesures"/>
    <n v="3"/>
    <s v="Benzo(a)pyrène (1115) mais voir commentaire; "/>
    <n v="3"/>
    <s v="Benzo(a)pyrène (1115) mais voir commentaire; "/>
    <x v="0"/>
    <x v="2"/>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2"/>
    <n v="0"/>
    <n v="3"/>
    <n v="0"/>
    <n v="0"/>
    <n v="0"/>
    <n v="0"/>
    <n v="0"/>
    <n v="0"/>
    <n v="0"/>
    <n v="0"/>
    <n v="0"/>
    <n v="0"/>
    <n v="0"/>
    <n v="0"/>
    <n v="0"/>
    <n v="0"/>
    <n v="2"/>
    <n v="0"/>
    <n v="0"/>
    <n v="0"/>
    <n v="0"/>
    <n v="0"/>
    <n v="0"/>
    <n v="0"/>
    <n v="2"/>
    <n v="0"/>
    <n v="0"/>
    <n v="0"/>
    <n v="0"/>
    <n v="0"/>
    <n v="0"/>
    <n v="0"/>
    <n v="0"/>
    <n v="0"/>
    <n v="0"/>
    <n v="0"/>
    <n v="0"/>
    <n v="0"/>
    <n v="0"/>
    <n v="0"/>
    <n v="0"/>
    <n v="0"/>
    <n v="0"/>
    <n v="0"/>
    <n v="0"/>
    <n v="0"/>
    <n v="0"/>
    <n v="0"/>
    <n v="0"/>
    <n v="0"/>
    <n v="0"/>
    <n v="0"/>
    <n v="0"/>
    <n v="0"/>
    <n v="0"/>
    <n v="2"/>
    <n v="0"/>
    <s v="Benzo(a)pyrène (1115); Dicofol (1172); "/>
    <s v="Benzo(a)pyrène (1115); "/>
    <n v="1"/>
    <n v="4"/>
    <n v="5"/>
    <n v="61"/>
    <n v="4"/>
    <n v="0"/>
    <n v="0"/>
    <n v="1"/>
    <n v="1"/>
    <n v="8.1967213114754092E-2"/>
  </r>
  <r>
    <x v="41"/>
    <x v="41"/>
    <m/>
    <s v="MEFM"/>
    <m/>
    <m/>
    <m/>
    <m/>
    <m/>
    <s v="BRETAGNE"/>
    <s v="Y"/>
    <m/>
    <s v="avec mesures"/>
    <n v="2"/>
    <s v=""/>
    <n v="0"/>
    <s v=""/>
    <x v="0"/>
    <x v="0"/>
    <n v="0"/>
    <s v=""/>
    <m/>
    <m/>
    <n v="0"/>
    <n v="0"/>
    <n v="0"/>
    <n v="2"/>
    <n v="0"/>
    <n v="0"/>
    <n v="0"/>
    <n v="0"/>
    <n v="0"/>
    <n v="0"/>
    <n v="0"/>
    <n v="0"/>
    <n v="0"/>
    <n v="0"/>
    <n v="0"/>
    <n v="0"/>
    <n v="0"/>
    <n v="0"/>
    <n v="0"/>
    <n v="0"/>
    <n v="0"/>
    <n v="0"/>
    <n v="2"/>
    <n v="0"/>
    <n v="0"/>
    <n v="0"/>
    <n v="0"/>
    <n v="0"/>
    <n v="2"/>
    <n v="0"/>
    <n v="2"/>
    <n v="0"/>
    <n v="0"/>
    <n v="0"/>
    <n v="0"/>
    <n v="0"/>
    <n v="0"/>
    <n v="0"/>
    <n v="0"/>
    <n v="0"/>
    <n v="0"/>
    <n v="0"/>
    <n v="0"/>
    <n v="0"/>
    <n v="0"/>
    <n v="0"/>
    <n v="0"/>
    <n v="0"/>
    <n v="0"/>
    <n v="0"/>
    <n v="0"/>
    <n v="0"/>
    <n v="2"/>
    <n v="0"/>
    <n v="0"/>
    <n v="0"/>
    <n v="0"/>
    <n v="0"/>
    <m/>
    <n v="2"/>
    <n v="0"/>
    <s v=""/>
    <s v=""/>
    <n v="0"/>
    <n v="6"/>
    <n v="6"/>
    <n v="60"/>
    <n v="6"/>
    <n v="0"/>
    <n v="0"/>
    <n v="0"/>
    <s v=""/>
    <n v="0.1"/>
  </r>
  <r>
    <x v="42"/>
    <x v="42"/>
    <m/>
    <s v="MEFM"/>
    <m/>
    <m/>
    <m/>
    <m/>
    <m/>
    <s v="BRETAGNE"/>
    <s v="Y"/>
    <m/>
    <s v="avec mesures"/>
    <n v="3"/>
    <s v="Benzo(a)pyrène (1115) mais voir commentaire; "/>
    <n v="3"/>
    <s v="Benzo(a)pyrène (1115) mais voir commentaire; "/>
    <x v="0"/>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2"/>
    <n v="0"/>
    <n v="3"/>
    <n v="2"/>
    <n v="2"/>
    <n v="0"/>
    <n v="0"/>
    <n v="0"/>
    <n v="0"/>
    <n v="0"/>
    <n v="0"/>
    <n v="0"/>
    <n v="0"/>
    <n v="0"/>
    <n v="0"/>
    <n v="0"/>
    <n v="0"/>
    <n v="0"/>
    <n v="0"/>
    <n v="0"/>
    <n v="0"/>
    <n v="0"/>
    <n v="0"/>
    <n v="2"/>
    <n v="0"/>
    <n v="0"/>
    <n v="0"/>
    <n v="0"/>
    <n v="0"/>
    <n v="0"/>
    <n v="0"/>
    <n v="0"/>
    <n v="0"/>
    <n v="0"/>
    <n v="0"/>
    <n v="0"/>
    <n v="0"/>
    <n v="0"/>
    <n v="0"/>
    <n v="0"/>
    <n v="0"/>
    <n v="0"/>
    <n v="0"/>
    <n v="0"/>
    <n v="0"/>
    <n v="0"/>
    <n v="0"/>
    <n v="0"/>
    <n v="0"/>
    <n v="0"/>
    <n v="0"/>
    <n v="0"/>
    <n v="0"/>
    <n v="0"/>
    <n v="0"/>
    <m/>
    <n v="2"/>
    <n v="0"/>
    <s v="Benzo(a)pyrène (1115); "/>
    <s v="Benzo(a)pyrène (1115); "/>
    <n v="4"/>
    <n v="2"/>
    <n v="6"/>
    <n v="60"/>
    <n v="2"/>
    <n v="3"/>
    <n v="0"/>
    <n v="1"/>
    <n v="1"/>
    <n v="0.1"/>
  </r>
  <r>
    <x v="43"/>
    <x v="43"/>
    <m/>
    <s v="MEFM"/>
    <m/>
    <m/>
    <m/>
    <m/>
    <m/>
    <s v="BRETAGNE"/>
    <s v="Y"/>
    <m/>
    <s v="avec mesures"/>
    <n v="0"/>
    <s v=""/>
    <n v="0"/>
    <s v=""/>
    <x v="1"/>
    <x v="0"/>
    <n v="0"/>
    <s v=""/>
    <m/>
    <m/>
    <n v="0"/>
    <n v="0"/>
    <n v="0"/>
    <n v="0"/>
    <n v="0"/>
    <n v="0"/>
    <n v="0"/>
    <n v="0"/>
    <n v="0"/>
    <n v="0"/>
    <n v="0"/>
    <n v="0"/>
    <n v="0"/>
    <n v="0"/>
    <n v="0"/>
    <n v="0"/>
    <n v="0"/>
    <n v="0"/>
    <n v="0"/>
    <n v="0"/>
    <n v="0"/>
    <n v="0"/>
    <n v="0"/>
    <n v="0"/>
    <n v="0"/>
    <n v="0"/>
    <n v="0"/>
    <n v="0"/>
    <n v="0"/>
    <n v="0"/>
    <n v="0"/>
    <n v="0"/>
    <n v="0"/>
    <n v="0"/>
    <n v="0"/>
    <n v="0"/>
    <n v="0"/>
    <n v="0"/>
    <m/>
    <n v="0"/>
    <n v="0"/>
    <n v="0"/>
    <n v="0"/>
    <n v="0"/>
    <n v="0"/>
    <n v="0"/>
    <n v="0"/>
    <m/>
    <n v="0"/>
    <n v="0"/>
    <m/>
    <n v="0"/>
    <n v="0"/>
    <n v="0"/>
    <n v="0"/>
    <n v="0"/>
    <m/>
    <m/>
    <m/>
    <m/>
    <m/>
    <s v=""/>
    <s v=""/>
    <n v="0"/>
    <n v="0"/>
    <n v="0"/>
    <n v="53"/>
    <n v="0"/>
    <n v="0"/>
    <n v="0"/>
    <n v="0"/>
    <s v=""/>
    <n v="0"/>
  </r>
  <r>
    <x v="44"/>
    <x v="44"/>
    <m/>
    <s v="NATURELLE"/>
    <m/>
    <m/>
    <m/>
    <m/>
    <m/>
    <s v="BRETAGNE"/>
    <s v="N"/>
    <m/>
    <s v="avec mesures"/>
    <n v="2"/>
    <s v=""/>
    <n v="0"/>
    <s v=""/>
    <x v="0"/>
    <x v="0"/>
    <n v="0"/>
    <s v=""/>
    <m/>
    <m/>
    <n v="0"/>
    <n v="0"/>
    <n v="0"/>
    <n v="0"/>
    <n v="0"/>
    <n v="0"/>
    <n v="0"/>
    <n v="0"/>
    <n v="0"/>
    <n v="0"/>
    <n v="0"/>
    <n v="0"/>
    <n v="0"/>
    <n v="0"/>
    <n v="0"/>
    <n v="0"/>
    <n v="0"/>
    <n v="0"/>
    <n v="0"/>
    <n v="0"/>
    <n v="0"/>
    <n v="0"/>
    <n v="2"/>
    <n v="0"/>
    <n v="0"/>
    <n v="0"/>
    <n v="0"/>
    <n v="0"/>
    <n v="0"/>
    <n v="0"/>
    <n v="0"/>
    <n v="0"/>
    <n v="0"/>
    <n v="0"/>
    <n v="0"/>
    <n v="0"/>
    <n v="0"/>
    <n v="0"/>
    <m/>
    <n v="0"/>
    <n v="0"/>
    <n v="0"/>
    <n v="0"/>
    <n v="0"/>
    <n v="0"/>
    <n v="0"/>
    <n v="0"/>
    <n v="0"/>
    <n v="0"/>
    <n v="0"/>
    <n v="0"/>
    <n v="0"/>
    <n v="0"/>
    <n v="2"/>
    <n v="0"/>
    <n v="0"/>
    <m/>
    <n v="0"/>
    <m/>
    <m/>
    <m/>
    <s v=""/>
    <s v=""/>
    <n v="0"/>
    <n v="2"/>
    <n v="2"/>
    <n v="56"/>
    <n v="2"/>
    <n v="0"/>
    <n v="0"/>
    <n v="0"/>
    <s v=""/>
    <n v="3.5714285714285712E-2"/>
  </r>
  <r>
    <x v="45"/>
    <x v="45"/>
    <m/>
    <s v="MEFM"/>
    <m/>
    <m/>
    <m/>
    <m/>
    <m/>
    <s v="BRETAGNE"/>
    <s v="Y"/>
    <m/>
    <s v="avec mesures"/>
    <n v="2"/>
    <m/>
    <n v="2"/>
    <m/>
    <x v="0"/>
    <x v="2"/>
    <n v="0"/>
    <s v=""/>
    <m/>
    <m/>
    <n v="0"/>
    <n v="0"/>
    <n v="0"/>
    <n v="0"/>
    <n v="0"/>
    <n v="0"/>
    <n v="0"/>
    <n v="0"/>
    <n v="0"/>
    <n v="0"/>
    <n v="0"/>
    <n v="0"/>
    <n v="0"/>
    <n v="0"/>
    <n v="0"/>
    <n v="0"/>
    <n v="0"/>
    <n v="0"/>
    <n v="0"/>
    <n v="0"/>
    <n v="2"/>
    <n v="0"/>
    <n v="0"/>
    <n v="0"/>
    <n v="0"/>
    <n v="0"/>
    <n v="0"/>
    <n v="0"/>
    <n v="2"/>
    <n v="0"/>
    <n v="0"/>
    <n v="0"/>
    <n v="0"/>
    <n v="0"/>
    <n v="0"/>
    <n v="0"/>
    <n v="0"/>
    <n v="0"/>
    <n v="0"/>
    <n v="0"/>
    <n v="0"/>
    <n v="0"/>
    <n v="0"/>
    <n v="0"/>
    <n v="0"/>
    <n v="0"/>
    <n v="0"/>
    <n v="0"/>
    <n v="0"/>
    <n v="0"/>
    <m/>
    <n v="0"/>
    <n v="0"/>
    <n v="0"/>
    <n v="0"/>
    <n v="0"/>
    <n v="0"/>
    <m/>
    <n v="0"/>
    <m/>
    <m/>
    <m/>
    <s v=""/>
    <n v="0"/>
    <n v="2"/>
    <n v="2"/>
    <n v="57"/>
    <n v="2"/>
    <n v="0"/>
    <n v="0"/>
    <n v="0"/>
    <s v=""/>
    <n v="3.5087719298245612E-2"/>
  </r>
  <r>
    <x v="46"/>
    <x v="46"/>
    <m/>
    <s v="MEFM"/>
    <m/>
    <m/>
    <m/>
    <m/>
    <m/>
    <s v="BRETAGNE"/>
    <s v="Y"/>
    <m/>
    <s v="avec mesures"/>
    <n v="3"/>
    <s v="Irgarol (1935); "/>
    <n v="3"/>
    <s v="Irgarol (1935); "/>
    <x v="2"/>
    <x v="5"/>
    <n v="0"/>
    <s v=""/>
    <m/>
    <m/>
    <n v="0"/>
    <n v="0"/>
    <n v="0"/>
    <n v="2"/>
    <n v="0"/>
    <n v="0"/>
    <n v="0"/>
    <n v="0"/>
    <n v="0"/>
    <n v="0"/>
    <n v="0"/>
    <n v="0"/>
    <n v="0"/>
    <n v="0"/>
    <n v="0"/>
    <n v="0"/>
    <n v="0"/>
    <n v="0"/>
    <n v="0"/>
    <n v="0"/>
    <n v="0"/>
    <n v="0"/>
    <n v="2"/>
    <n v="0"/>
    <n v="0"/>
    <n v="0"/>
    <n v="0"/>
    <n v="0"/>
    <n v="2"/>
    <n v="0"/>
    <n v="0"/>
    <n v="2"/>
    <n v="0"/>
    <n v="0"/>
    <n v="0"/>
    <n v="0"/>
    <n v="0"/>
    <n v="0"/>
    <n v="0"/>
    <n v="0"/>
    <n v="0"/>
    <n v="0"/>
    <n v="0"/>
    <n v="0"/>
    <n v="0"/>
    <n v="0"/>
    <n v="0"/>
    <n v="0"/>
    <n v="0"/>
    <n v="0"/>
    <n v="3"/>
    <n v="0"/>
    <n v="0"/>
    <n v="0"/>
    <n v="0"/>
    <n v="0"/>
    <n v="0"/>
    <n v="0"/>
    <m/>
    <n v="2"/>
    <n v="0"/>
    <s v="Irgarol (1935); "/>
    <s v=""/>
    <n v="0"/>
    <n v="6"/>
    <n v="6"/>
    <n v="60"/>
    <n v="5"/>
    <n v="0"/>
    <n v="1"/>
    <n v="0"/>
    <s v=""/>
    <n v="0.1"/>
  </r>
  <r>
    <x v="47"/>
    <x v="47"/>
    <m/>
    <s v="MEFM"/>
    <m/>
    <m/>
    <m/>
    <m/>
    <m/>
    <s v="BRETAGNE"/>
    <s v="Y"/>
    <m/>
    <s v="avec mesures"/>
    <n v="2"/>
    <m/>
    <n v="2"/>
    <m/>
    <x v="0"/>
    <x v="2"/>
    <n v="0"/>
    <s v=""/>
    <m/>
    <m/>
    <n v="0"/>
    <n v="0"/>
    <n v="0"/>
    <n v="2"/>
    <n v="0"/>
    <n v="0"/>
    <n v="0"/>
    <n v="0"/>
    <n v="0"/>
    <n v="0"/>
    <n v="0"/>
    <n v="0"/>
    <n v="0"/>
    <n v="0"/>
    <n v="0"/>
    <n v="0"/>
    <n v="0"/>
    <n v="0"/>
    <n v="0"/>
    <n v="0"/>
    <n v="2"/>
    <n v="0"/>
    <n v="2"/>
    <n v="0"/>
    <n v="0"/>
    <n v="0"/>
    <n v="0"/>
    <n v="0"/>
    <n v="2"/>
    <n v="0"/>
    <n v="2"/>
    <n v="0"/>
    <n v="0"/>
    <n v="0"/>
    <n v="0"/>
    <n v="0"/>
    <n v="0"/>
    <n v="0"/>
    <n v="0"/>
    <n v="0"/>
    <n v="0"/>
    <n v="0"/>
    <n v="0"/>
    <n v="0"/>
    <n v="0"/>
    <n v="0"/>
    <n v="0"/>
    <n v="0"/>
    <n v="0"/>
    <n v="0"/>
    <n v="0"/>
    <n v="2"/>
    <n v="2"/>
    <n v="0"/>
    <n v="0"/>
    <n v="0"/>
    <n v="0"/>
    <n v="0"/>
    <n v="0"/>
    <n v="2"/>
    <n v="0"/>
    <m/>
    <s v=""/>
    <n v="0"/>
    <n v="8"/>
    <n v="8"/>
    <n v="61"/>
    <n v="8"/>
    <n v="0"/>
    <n v="0"/>
    <n v="0"/>
    <s v=""/>
    <n v="0.13114754098360656"/>
  </r>
  <r>
    <x v="48"/>
    <x v="48"/>
    <m/>
    <s v="MEFM"/>
    <m/>
    <m/>
    <m/>
    <m/>
    <m/>
    <s v="BRETAGNE"/>
    <s v="Y"/>
    <m/>
    <s v="avec mesures"/>
    <n v="2"/>
    <s v=""/>
    <n v="0"/>
    <s v=""/>
    <x v="0"/>
    <x v="0"/>
    <n v="0"/>
    <s v=""/>
    <m/>
    <m/>
    <n v="0"/>
    <n v="2"/>
    <n v="0"/>
    <n v="2"/>
    <n v="0"/>
    <n v="0"/>
    <n v="0"/>
    <n v="0"/>
    <n v="0"/>
    <n v="0"/>
    <n v="0"/>
    <n v="0"/>
    <n v="0"/>
    <n v="0"/>
    <n v="0"/>
    <n v="0"/>
    <n v="0"/>
    <n v="0"/>
    <n v="0"/>
    <n v="0"/>
    <n v="0"/>
    <n v="0"/>
    <n v="2"/>
    <n v="0"/>
    <n v="0"/>
    <n v="0"/>
    <n v="0"/>
    <n v="0"/>
    <n v="2"/>
    <n v="0"/>
    <n v="0"/>
    <n v="0"/>
    <n v="0"/>
    <n v="0"/>
    <n v="0"/>
    <n v="0"/>
    <n v="0"/>
    <n v="0"/>
    <n v="0"/>
    <n v="0"/>
    <n v="0"/>
    <n v="0"/>
    <n v="0"/>
    <n v="0"/>
    <n v="0"/>
    <n v="0"/>
    <n v="0"/>
    <n v="0"/>
    <n v="0"/>
    <n v="0"/>
    <n v="0"/>
    <n v="0"/>
    <n v="2"/>
    <n v="0"/>
    <n v="0"/>
    <n v="0"/>
    <n v="0"/>
    <n v="0"/>
    <m/>
    <n v="2"/>
    <n v="0"/>
    <s v=""/>
    <s v=""/>
    <n v="0"/>
    <n v="6"/>
    <n v="6"/>
    <n v="60"/>
    <n v="6"/>
    <n v="0"/>
    <n v="0"/>
    <n v="0"/>
    <s v=""/>
    <n v="0.1"/>
  </r>
  <r>
    <x v="49"/>
    <x v="49"/>
    <m/>
    <s v="MEFM"/>
    <m/>
    <m/>
    <m/>
    <m/>
    <m/>
    <s v="CENTRE-VAL DE LOIRE"/>
    <s v="Y"/>
    <m/>
    <s v="avec mesures"/>
    <n v="3"/>
    <s v="Dichlorvos (1170); "/>
    <n v="3"/>
    <s v="Dichlorvos (1170); "/>
    <x v="2"/>
    <x v="4"/>
    <n v="0"/>
    <s v=""/>
    <m/>
    <m/>
    <n v="0"/>
    <n v="0"/>
    <n v="0"/>
    <n v="0"/>
    <n v="0"/>
    <n v="0"/>
    <n v="0"/>
    <n v="0"/>
    <n v="0"/>
    <n v="0"/>
    <n v="0"/>
    <n v="0"/>
    <n v="0"/>
    <n v="0"/>
    <n v="0"/>
    <n v="0"/>
    <n v="0"/>
    <n v="0"/>
    <n v="0"/>
    <n v="3"/>
    <n v="0"/>
    <n v="0"/>
    <n v="0"/>
    <n v="0"/>
    <n v="0"/>
    <n v="0"/>
    <n v="0"/>
    <n v="0"/>
    <n v="0"/>
    <n v="0"/>
    <n v="0"/>
    <n v="0"/>
    <n v="0"/>
    <n v="0"/>
    <n v="0"/>
    <n v="0"/>
    <m/>
    <m/>
    <m/>
    <m/>
    <n v="0"/>
    <n v="0"/>
    <n v="0"/>
    <n v="0"/>
    <n v="2"/>
    <n v="0"/>
    <n v="0"/>
    <n v="0"/>
    <n v="0"/>
    <n v="0"/>
    <n v="0"/>
    <n v="0"/>
    <n v="0"/>
    <n v="0"/>
    <n v="0"/>
    <n v="0"/>
    <n v="0"/>
    <n v="0"/>
    <m/>
    <n v="0"/>
    <n v="0"/>
    <s v="Dichlorvos (1170); "/>
    <s v=""/>
    <n v="0"/>
    <n v="2"/>
    <n v="2"/>
    <n v="56"/>
    <n v="1"/>
    <n v="0"/>
    <n v="1"/>
    <n v="0"/>
    <s v=""/>
    <n v="3.5714285714285712E-2"/>
  </r>
  <r>
    <x v="50"/>
    <x v="50"/>
    <m/>
    <s v="MEFM"/>
    <m/>
    <m/>
    <m/>
    <m/>
    <m/>
    <s v="CENTRE-VAL DE LOIRE"/>
    <s v="Y"/>
    <m/>
    <s v="avec mesures"/>
    <n v="2"/>
    <s v=""/>
    <n v="0"/>
    <s v=""/>
    <x v="1"/>
    <x v="0"/>
    <n v="0"/>
    <s v=""/>
    <m/>
    <m/>
    <n v="0"/>
    <n v="0"/>
    <n v="0"/>
    <n v="0"/>
    <n v="0"/>
    <n v="0"/>
    <n v="2"/>
    <n v="0"/>
    <n v="2"/>
    <n v="0"/>
    <n v="0"/>
    <n v="0"/>
    <n v="0"/>
    <n v="0"/>
    <n v="0"/>
    <n v="0"/>
    <n v="0"/>
    <n v="0"/>
    <n v="0"/>
    <n v="0"/>
    <n v="0"/>
    <n v="0"/>
    <n v="0"/>
    <n v="0"/>
    <n v="0"/>
    <n v="0"/>
    <n v="2"/>
    <n v="0"/>
    <n v="0"/>
    <n v="0"/>
    <n v="0"/>
    <n v="0"/>
    <n v="0"/>
    <n v="0"/>
    <n v="0"/>
    <n v="0"/>
    <m/>
    <m/>
    <m/>
    <m/>
    <n v="0"/>
    <n v="0"/>
    <n v="0"/>
    <n v="0"/>
    <n v="0"/>
    <n v="0"/>
    <n v="0"/>
    <n v="0"/>
    <n v="0"/>
    <n v="0"/>
    <n v="0"/>
    <n v="0"/>
    <n v="0"/>
    <n v="0"/>
    <n v="0"/>
    <n v="0"/>
    <m/>
    <n v="0"/>
    <m/>
    <m/>
    <m/>
    <s v=""/>
    <s v=""/>
    <n v="3"/>
    <n v="0"/>
    <n v="3"/>
    <n v="53"/>
    <n v="0"/>
    <n v="3"/>
    <n v="0"/>
    <n v="0"/>
    <s v=""/>
    <n v="5.6603773584905662E-2"/>
  </r>
  <r>
    <x v="51"/>
    <x v="51"/>
    <m/>
    <s v="MEFM"/>
    <m/>
    <m/>
    <m/>
    <m/>
    <m/>
    <s v="AUVERGNE-RHONE-ALPES"/>
    <s v="Y"/>
    <m/>
    <s v="avec mesures"/>
    <n v="2"/>
    <s v=""/>
    <n v="0"/>
    <s v=""/>
    <x v="0"/>
    <x v="0"/>
    <n v="0"/>
    <s v=""/>
    <m/>
    <m/>
    <n v="0"/>
    <n v="0"/>
    <n v="0"/>
    <n v="0"/>
    <n v="0"/>
    <n v="0"/>
    <n v="0"/>
    <n v="0"/>
    <n v="2"/>
    <n v="0"/>
    <n v="0"/>
    <n v="0"/>
    <n v="0"/>
    <n v="0"/>
    <n v="0"/>
    <n v="0"/>
    <n v="0"/>
    <n v="0"/>
    <n v="0"/>
    <n v="0"/>
    <n v="0"/>
    <n v="0"/>
    <n v="0"/>
    <n v="0"/>
    <n v="0"/>
    <n v="0"/>
    <n v="0"/>
    <n v="0"/>
    <n v="0"/>
    <n v="0"/>
    <n v="0"/>
    <n v="0"/>
    <n v="0"/>
    <n v="0"/>
    <n v="0"/>
    <n v="0"/>
    <m/>
    <m/>
    <m/>
    <m/>
    <n v="0"/>
    <n v="0"/>
    <n v="2"/>
    <n v="0"/>
    <n v="0"/>
    <n v="0"/>
    <n v="0"/>
    <n v="0"/>
    <n v="0"/>
    <n v="0"/>
    <n v="0"/>
    <n v="0"/>
    <n v="0"/>
    <n v="0"/>
    <n v="0"/>
    <n v="0"/>
    <m/>
    <n v="0"/>
    <m/>
    <m/>
    <m/>
    <s v=""/>
    <s v=""/>
    <n v="1"/>
    <n v="1"/>
    <n v="2"/>
    <n v="53"/>
    <n v="1"/>
    <n v="1"/>
    <n v="0"/>
    <n v="0"/>
    <s v=""/>
    <n v="3.7735849056603772E-2"/>
  </r>
  <r>
    <x v="52"/>
    <x v="52"/>
    <m/>
    <s v="MEFM"/>
    <m/>
    <m/>
    <m/>
    <m/>
    <m/>
    <s v="PAYS DE LA LOIRE ; CENTRE,VAL DE LOIRE"/>
    <s v="Y"/>
    <m/>
    <s v="avec mesures"/>
    <n v="3"/>
    <s v="Benzo(a)pyrène (1115) mais voir commentaire; "/>
    <n v="3"/>
    <s v="Benzo(a)pyrène (1115) mais voir commentaire; "/>
    <x v="0"/>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2"/>
    <n v="0"/>
    <n v="3"/>
    <n v="2"/>
    <n v="0"/>
    <n v="2"/>
    <n v="0"/>
    <n v="0"/>
    <n v="0"/>
    <n v="0"/>
    <n v="0"/>
    <n v="0"/>
    <n v="0"/>
    <n v="0"/>
    <n v="0"/>
    <n v="0"/>
    <n v="0"/>
    <n v="0"/>
    <n v="0"/>
    <n v="0"/>
    <n v="0"/>
    <n v="0"/>
    <n v="0"/>
    <n v="2"/>
    <n v="0"/>
    <n v="0"/>
    <n v="0"/>
    <n v="0"/>
    <n v="0"/>
    <n v="0"/>
    <n v="0"/>
    <n v="0"/>
    <n v="0"/>
    <m/>
    <m/>
    <m/>
    <m/>
    <n v="0"/>
    <n v="0"/>
    <n v="2"/>
    <n v="0"/>
    <n v="0"/>
    <n v="0"/>
    <n v="0"/>
    <n v="0"/>
    <n v="0"/>
    <n v="0"/>
    <n v="0"/>
    <n v="0"/>
    <n v="0"/>
    <n v="0"/>
    <n v="0"/>
    <n v="0"/>
    <m/>
    <n v="0"/>
    <m/>
    <m/>
    <m/>
    <s v="Benzo(a)pyrène (1115); "/>
    <s v="Benzo(a)pyrène (1115); "/>
    <n v="4"/>
    <n v="2"/>
    <n v="6"/>
    <n v="53"/>
    <n v="2"/>
    <n v="3"/>
    <n v="0"/>
    <n v="1"/>
    <n v="1"/>
    <n v="0.11320754716981132"/>
  </r>
  <r>
    <x v="53"/>
    <x v="53"/>
    <m/>
    <s v="MEFM"/>
    <m/>
    <m/>
    <m/>
    <m/>
    <m/>
    <s v="CENTRE-VAL DE LOIRE"/>
    <s v="Y"/>
    <m/>
    <s v="avec mesures"/>
    <n v="2"/>
    <s v=""/>
    <n v="0"/>
    <s v=""/>
    <x v="0"/>
    <x v="0"/>
    <n v="0"/>
    <s v=""/>
    <m/>
    <m/>
    <n v="0"/>
    <n v="0"/>
    <n v="0"/>
    <n v="2"/>
    <n v="0"/>
    <n v="0"/>
    <n v="0"/>
    <n v="0"/>
    <n v="0"/>
    <n v="0"/>
    <n v="0"/>
    <n v="0"/>
    <n v="0"/>
    <n v="0"/>
    <n v="0"/>
    <n v="0"/>
    <n v="0"/>
    <n v="0"/>
    <n v="0"/>
    <n v="0"/>
    <n v="0"/>
    <n v="0"/>
    <n v="0"/>
    <n v="0"/>
    <n v="0"/>
    <n v="0"/>
    <n v="0"/>
    <n v="0"/>
    <n v="2"/>
    <n v="0"/>
    <n v="0"/>
    <n v="0"/>
    <n v="0"/>
    <n v="0"/>
    <n v="0"/>
    <n v="0"/>
    <n v="0"/>
    <n v="0"/>
    <m/>
    <n v="0"/>
    <n v="0"/>
    <n v="0"/>
    <n v="0"/>
    <n v="0"/>
    <n v="2"/>
    <n v="0"/>
    <n v="0"/>
    <n v="0"/>
    <n v="0"/>
    <n v="0"/>
    <n v="0"/>
    <n v="0"/>
    <n v="0"/>
    <n v="0"/>
    <n v="0"/>
    <n v="0"/>
    <n v="0"/>
    <n v="0"/>
    <m/>
    <n v="0"/>
    <m/>
    <s v=""/>
    <s v=""/>
    <n v="0"/>
    <n v="3"/>
    <n v="3"/>
    <n v="58"/>
    <n v="3"/>
    <n v="0"/>
    <n v="0"/>
    <n v="0"/>
    <s v=""/>
    <n v="5.1724137931034482E-2"/>
  </r>
  <r>
    <x v="54"/>
    <x v="54"/>
    <m/>
    <s v="MEFM"/>
    <m/>
    <m/>
    <m/>
    <m/>
    <m/>
    <s v="AUVERGNE-RHONE-ALPES"/>
    <s v="Y"/>
    <m/>
    <s v="avec mesures"/>
    <n v="0"/>
    <s v=""/>
    <n v="0"/>
    <s v=""/>
    <x v="1"/>
    <x v="0"/>
    <n v="0"/>
    <s v=""/>
    <m/>
    <m/>
    <m/>
    <m/>
    <m/>
    <m/>
    <m/>
    <m/>
    <m/>
    <m/>
    <m/>
    <m/>
    <m/>
    <m/>
    <m/>
    <m/>
    <m/>
    <m/>
    <m/>
    <m/>
    <m/>
    <m/>
    <m/>
    <m/>
    <m/>
    <m/>
    <m/>
    <n v="0"/>
    <m/>
    <m/>
    <m/>
    <m/>
    <m/>
    <m/>
    <m/>
    <m/>
    <m/>
    <m/>
    <m/>
    <m/>
    <m/>
    <m/>
    <m/>
    <m/>
    <m/>
    <m/>
    <m/>
    <m/>
    <m/>
    <m/>
    <m/>
    <m/>
    <m/>
    <m/>
    <m/>
    <m/>
    <m/>
    <m/>
    <m/>
    <m/>
    <m/>
    <n v="0"/>
    <m/>
    <s v=""/>
    <s v=""/>
    <n v="0"/>
    <n v="0"/>
    <n v="0"/>
    <n v="2"/>
    <n v="0"/>
    <n v="0"/>
    <n v="0"/>
    <n v="0"/>
    <s v=""/>
    <n v="0"/>
  </r>
  <r>
    <x v="55"/>
    <x v="55"/>
    <m/>
    <s v="MEFM"/>
    <m/>
    <m/>
    <m/>
    <m/>
    <m/>
    <s v="AUVERGNE-RHONE-ALPES"/>
    <s v="Y"/>
    <m/>
    <s v="avec mesures"/>
    <n v="2"/>
    <s v=""/>
    <n v="0"/>
    <s v=""/>
    <x v="0"/>
    <x v="0"/>
    <n v="0"/>
    <s v=""/>
    <m/>
    <m/>
    <n v="0"/>
    <n v="0"/>
    <n v="0"/>
    <n v="2"/>
    <n v="0"/>
    <n v="0"/>
    <n v="0"/>
    <n v="0"/>
    <n v="0"/>
    <n v="0"/>
    <n v="0"/>
    <n v="0"/>
    <n v="0"/>
    <n v="0"/>
    <n v="0"/>
    <n v="0"/>
    <n v="0"/>
    <n v="0"/>
    <n v="0"/>
    <n v="0"/>
    <n v="0"/>
    <n v="0"/>
    <n v="2"/>
    <n v="0"/>
    <n v="0"/>
    <n v="0"/>
    <n v="0"/>
    <n v="0"/>
    <n v="0"/>
    <n v="0"/>
    <n v="0"/>
    <n v="0"/>
    <n v="0"/>
    <n v="0"/>
    <n v="0"/>
    <n v="0"/>
    <m/>
    <m/>
    <m/>
    <m/>
    <n v="0"/>
    <n v="0"/>
    <n v="0"/>
    <n v="0"/>
    <n v="0"/>
    <n v="0"/>
    <n v="0"/>
    <n v="0"/>
    <n v="0"/>
    <n v="0"/>
    <n v="0"/>
    <n v="0"/>
    <n v="2"/>
    <n v="0"/>
    <n v="0"/>
    <n v="0"/>
    <n v="0"/>
    <n v="0"/>
    <m/>
    <n v="2"/>
    <n v="0"/>
    <s v=""/>
    <s v=""/>
    <n v="0"/>
    <n v="4"/>
    <n v="4"/>
    <n v="56"/>
    <n v="4"/>
    <n v="0"/>
    <n v="0"/>
    <n v="0"/>
    <s v=""/>
    <n v="7.1428571428571425E-2"/>
  </r>
  <r>
    <x v="56"/>
    <x v="56"/>
    <m/>
    <s v="MEFM"/>
    <m/>
    <m/>
    <m/>
    <m/>
    <m/>
    <s v="AUVERGNE-RHONE-ALPES"/>
    <s v="Y"/>
    <m/>
    <s v="avec mesures"/>
    <n v="2"/>
    <s v=""/>
    <n v="0"/>
    <s v=""/>
    <x v="0"/>
    <x v="0"/>
    <n v="0"/>
    <s v=""/>
    <m/>
    <m/>
    <n v="0"/>
    <n v="0"/>
    <n v="0"/>
    <n v="0"/>
    <n v="0"/>
    <n v="0"/>
    <n v="0"/>
    <n v="0"/>
    <n v="0"/>
    <n v="0"/>
    <n v="0"/>
    <n v="2"/>
    <n v="0"/>
    <n v="0"/>
    <n v="0"/>
    <n v="0"/>
    <n v="0"/>
    <n v="0"/>
    <n v="0"/>
    <n v="0"/>
    <n v="0"/>
    <n v="0"/>
    <n v="0"/>
    <n v="0"/>
    <n v="0"/>
    <n v="0"/>
    <n v="0"/>
    <n v="0"/>
    <n v="0"/>
    <n v="0"/>
    <n v="0"/>
    <n v="0"/>
    <n v="0"/>
    <n v="0"/>
    <n v="0"/>
    <n v="0"/>
    <m/>
    <m/>
    <m/>
    <m/>
    <n v="0"/>
    <n v="0"/>
    <n v="0"/>
    <n v="0"/>
    <n v="0"/>
    <n v="0"/>
    <n v="0"/>
    <n v="0"/>
    <n v="0"/>
    <n v="0"/>
    <n v="0"/>
    <n v="0"/>
    <n v="0"/>
    <n v="0"/>
    <n v="0"/>
    <n v="0"/>
    <m/>
    <n v="0"/>
    <m/>
    <n v="0"/>
    <m/>
    <s v=""/>
    <s v=""/>
    <n v="0"/>
    <n v="1"/>
    <n v="1"/>
    <n v="54"/>
    <n v="1"/>
    <n v="0"/>
    <n v="0"/>
    <n v="0"/>
    <s v=""/>
    <n v="1.8518518518518517E-2"/>
  </r>
  <r>
    <x v="57"/>
    <x v="57"/>
    <m/>
    <s v="NATURELLE"/>
    <m/>
    <m/>
    <m/>
    <m/>
    <m/>
    <s v="AUVERGNE-RHONE-ALPES"/>
    <s v="N"/>
    <m/>
    <s v="avec mesures"/>
    <n v="3"/>
    <s v="Benzo(a)pyrène (1115) mais voir commentaire; "/>
    <n v="3"/>
    <s v="Benzo(a)pyrène (1115) mais voir commentaire; "/>
    <x v="1"/>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0"/>
    <n v="0"/>
    <n v="3"/>
    <n v="2"/>
    <n v="2"/>
    <n v="2"/>
    <n v="0"/>
    <n v="0"/>
    <n v="0"/>
    <n v="0"/>
    <n v="0"/>
    <n v="0"/>
    <n v="0"/>
    <n v="0"/>
    <n v="0"/>
    <n v="0"/>
    <n v="0"/>
    <n v="0"/>
    <n v="0"/>
    <n v="0"/>
    <n v="0"/>
    <n v="0"/>
    <n v="0"/>
    <n v="2"/>
    <n v="0"/>
    <n v="0"/>
    <n v="0"/>
    <n v="0"/>
    <n v="0"/>
    <n v="0"/>
    <n v="0"/>
    <n v="0"/>
    <n v="0"/>
    <m/>
    <m/>
    <m/>
    <m/>
    <n v="0"/>
    <n v="0"/>
    <n v="0"/>
    <n v="0"/>
    <n v="0"/>
    <n v="0"/>
    <n v="0"/>
    <n v="0"/>
    <n v="0"/>
    <n v="0"/>
    <n v="0"/>
    <n v="0"/>
    <n v="0"/>
    <n v="0"/>
    <n v="0"/>
    <n v="0"/>
    <m/>
    <n v="0"/>
    <m/>
    <n v="0"/>
    <m/>
    <s v="Benzo(a)pyrène (1115); "/>
    <s v="Benzo(a)pyrène (1115); "/>
    <n v="5"/>
    <n v="0"/>
    <n v="5"/>
    <n v="54"/>
    <n v="0"/>
    <n v="4"/>
    <n v="0"/>
    <n v="1"/>
    <n v="1"/>
    <n v="9.2592592592592587E-2"/>
  </r>
  <r>
    <x v="58"/>
    <x v="58"/>
    <m/>
    <s v="NATURELLE"/>
    <m/>
    <m/>
    <m/>
    <m/>
    <m/>
    <s v="AUVERGNE-RHONE-ALPES"/>
    <s v="N"/>
    <m/>
    <s v="avec mesures"/>
    <n v="0"/>
    <s v=""/>
    <n v="0"/>
    <s v=""/>
    <x v="1"/>
    <x v="0"/>
    <n v="0"/>
    <s v=""/>
    <m/>
    <m/>
    <n v="0"/>
    <n v="0"/>
    <n v="0"/>
    <n v="0"/>
    <m/>
    <m/>
    <m/>
    <m/>
    <m/>
    <m/>
    <m/>
    <m/>
    <n v="0"/>
    <n v="0"/>
    <n v="0"/>
    <n v="0"/>
    <n v="0"/>
    <m/>
    <m/>
    <n v="0"/>
    <n v="0"/>
    <n v="0"/>
    <n v="0"/>
    <n v="0"/>
    <m/>
    <n v="0"/>
    <m/>
    <n v="0"/>
    <n v="0"/>
    <n v="0"/>
    <n v="0"/>
    <n v="0"/>
    <m/>
    <m/>
    <m/>
    <n v="0"/>
    <m/>
    <m/>
    <m/>
    <m/>
    <m/>
    <n v="0"/>
    <m/>
    <m/>
    <n v="0"/>
    <n v="0"/>
    <n v="0"/>
    <m/>
    <m/>
    <m/>
    <m/>
    <m/>
    <m/>
    <m/>
    <n v="0"/>
    <m/>
    <m/>
    <m/>
    <m/>
    <m/>
    <m/>
    <s v=""/>
    <s v=""/>
    <n v="0"/>
    <n v="0"/>
    <n v="0"/>
    <n v="26"/>
    <n v="0"/>
    <n v="0"/>
    <n v="0"/>
    <n v="0"/>
    <s v=""/>
    <n v="0"/>
  </r>
  <r>
    <x v="59"/>
    <x v="59"/>
    <m/>
    <s v="NATURELLE"/>
    <m/>
    <m/>
    <m/>
    <m/>
    <m/>
    <s v="AUVERGNE-RHONE-ALPES"/>
    <s v="N"/>
    <m/>
    <s v="avec mesures"/>
    <n v="2"/>
    <s v=""/>
    <n v="0"/>
    <s v=""/>
    <x v="0"/>
    <x v="0"/>
    <n v="0"/>
    <s v=""/>
    <m/>
    <m/>
    <n v="0"/>
    <n v="0"/>
    <n v="0"/>
    <n v="0"/>
    <n v="0"/>
    <n v="0"/>
    <n v="0"/>
    <n v="0"/>
    <n v="0"/>
    <n v="0"/>
    <n v="0"/>
    <n v="0"/>
    <n v="0"/>
    <n v="0"/>
    <n v="0"/>
    <n v="0"/>
    <n v="0"/>
    <n v="0"/>
    <n v="0"/>
    <n v="0"/>
    <n v="0"/>
    <n v="0"/>
    <n v="0"/>
    <n v="0"/>
    <n v="0"/>
    <n v="0"/>
    <n v="0"/>
    <n v="0"/>
    <n v="0"/>
    <n v="0"/>
    <n v="0"/>
    <n v="0"/>
    <n v="0"/>
    <n v="0"/>
    <n v="0"/>
    <n v="0"/>
    <n v="0"/>
    <n v="0"/>
    <m/>
    <n v="0"/>
    <n v="0"/>
    <n v="0"/>
    <n v="0"/>
    <n v="0"/>
    <n v="0"/>
    <n v="0"/>
    <n v="0"/>
    <n v="0"/>
    <n v="0"/>
    <m/>
    <n v="0"/>
    <n v="0"/>
    <n v="2"/>
    <n v="0"/>
    <n v="0"/>
    <m/>
    <n v="0"/>
    <n v="0"/>
    <m/>
    <n v="2"/>
    <n v="0"/>
    <s v=""/>
    <s v=""/>
    <n v="0"/>
    <n v="2"/>
    <n v="2"/>
    <n v="57"/>
    <n v="2"/>
    <n v="0"/>
    <n v="0"/>
    <n v="0"/>
    <s v=""/>
    <n v="3.5087719298245612E-2"/>
  </r>
  <r>
    <x v="60"/>
    <x v="60"/>
    <m/>
    <s v="MEFM"/>
    <m/>
    <m/>
    <m/>
    <m/>
    <m/>
    <s v="PAYS DE LA LOIRE"/>
    <s v="Y"/>
    <m/>
    <s v="avec mesures"/>
    <n v="2"/>
    <s v=""/>
    <n v="0"/>
    <s v=""/>
    <x v="0"/>
    <x v="0"/>
    <n v="0"/>
    <s v=""/>
    <m/>
    <m/>
    <n v="0"/>
    <n v="0"/>
    <n v="0"/>
    <n v="2"/>
    <n v="0"/>
    <n v="0"/>
    <n v="0"/>
    <n v="0"/>
    <n v="0"/>
    <n v="0"/>
    <n v="2"/>
    <n v="0"/>
    <n v="0"/>
    <n v="0"/>
    <n v="0"/>
    <n v="0"/>
    <n v="0"/>
    <n v="0"/>
    <n v="0"/>
    <n v="0"/>
    <n v="0"/>
    <n v="0"/>
    <n v="0"/>
    <n v="0"/>
    <n v="0"/>
    <n v="0"/>
    <n v="0"/>
    <n v="0"/>
    <n v="0"/>
    <n v="0"/>
    <n v="0"/>
    <n v="0"/>
    <n v="0"/>
    <n v="0"/>
    <n v="0"/>
    <n v="0"/>
    <n v="0"/>
    <n v="0"/>
    <n v="0"/>
    <n v="0"/>
    <n v="0"/>
    <n v="0"/>
    <n v="0"/>
    <n v="0"/>
    <n v="0"/>
    <n v="0"/>
    <n v="0"/>
    <n v="0"/>
    <n v="0"/>
    <n v="0"/>
    <n v="0"/>
    <n v="0"/>
    <n v="2"/>
    <n v="0"/>
    <n v="0"/>
    <n v="0"/>
    <n v="0"/>
    <n v="0"/>
    <m/>
    <n v="2"/>
    <n v="0"/>
    <s v=""/>
    <s v=""/>
    <n v="0"/>
    <n v="4"/>
    <n v="4"/>
    <n v="60"/>
    <n v="4"/>
    <n v="0"/>
    <n v="0"/>
    <n v="0"/>
    <s v=""/>
    <n v="6.6666666666666666E-2"/>
  </r>
  <r>
    <x v="61"/>
    <x v="61"/>
    <m/>
    <s v="MEFM"/>
    <m/>
    <m/>
    <m/>
    <m/>
    <m/>
    <s v="PAYS DE LA LOIRE"/>
    <s v="Y"/>
    <m/>
    <s v="avec mesures"/>
    <n v="2"/>
    <m/>
    <n v="2"/>
    <m/>
    <x v="0"/>
    <x v="2"/>
    <n v="0"/>
    <s v=""/>
    <m/>
    <m/>
    <n v="0"/>
    <n v="0"/>
    <n v="0"/>
    <n v="0"/>
    <n v="0"/>
    <n v="0"/>
    <n v="0"/>
    <n v="0"/>
    <n v="0"/>
    <n v="0"/>
    <n v="0"/>
    <n v="0"/>
    <n v="0"/>
    <n v="0"/>
    <n v="0"/>
    <n v="0"/>
    <n v="0"/>
    <n v="0"/>
    <n v="0"/>
    <n v="0"/>
    <n v="2"/>
    <n v="0"/>
    <n v="0"/>
    <n v="0"/>
    <n v="0"/>
    <n v="0"/>
    <n v="0"/>
    <n v="0"/>
    <n v="2"/>
    <n v="0"/>
    <n v="0"/>
    <n v="0"/>
    <n v="0"/>
    <n v="0"/>
    <n v="0"/>
    <n v="0"/>
    <n v="0"/>
    <n v="0"/>
    <n v="0"/>
    <n v="0"/>
    <n v="0"/>
    <n v="0"/>
    <n v="0"/>
    <n v="0"/>
    <n v="0"/>
    <n v="0"/>
    <n v="0"/>
    <n v="0"/>
    <n v="0"/>
    <n v="0"/>
    <n v="0"/>
    <n v="0"/>
    <n v="0"/>
    <n v="0"/>
    <n v="0"/>
    <n v="0"/>
    <n v="0"/>
    <n v="0"/>
    <m/>
    <n v="2"/>
    <n v="0"/>
    <m/>
    <s v=""/>
    <n v="0"/>
    <n v="3"/>
    <n v="3"/>
    <n v="60"/>
    <n v="3"/>
    <n v="0"/>
    <n v="0"/>
    <n v="0"/>
    <s v=""/>
    <n v="0.05"/>
  </r>
  <r>
    <x v="62"/>
    <x v="62"/>
    <m/>
    <s v="MEFM"/>
    <m/>
    <m/>
    <m/>
    <m/>
    <m/>
    <s v="PAYS DE LA LOIRE"/>
    <s v="Y"/>
    <m/>
    <s v="avec mesures"/>
    <n v="2"/>
    <s v=""/>
    <n v="0"/>
    <s v=""/>
    <x v="0"/>
    <x v="0"/>
    <n v="0"/>
    <s v=""/>
    <m/>
    <m/>
    <n v="0"/>
    <n v="0"/>
    <n v="0"/>
    <n v="0"/>
    <n v="0"/>
    <n v="0"/>
    <n v="0"/>
    <n v="0"/>
    <n v="0"/>
    <n v="0"/>
    <n v="0"/>
    <n v="0"/>
    <n v="0"/>
    <n v="0"/>
    <n v="0"/>
    <n v="0"/>
    <n v="0"/>
    <n v="0"/>
    <n v="0"/>
    <n v="0"/>
    <n v="0"/>
    <n v="0"/>
    <n v="0"/>
    <n v="0"/>
    <n v="0"/>
    <n v="0"/>
    <n v="0"/>
    <n v="0"/>
    <n v="2"/>
    <n v="0"/>
    <n v="0"/>
    <n v="0"/>
    <n v="0"/>
    <n v="0"/>
    <n v="0"/>
    <n v="0"/>
    <m/>
    <m/>
    <m/>
    <m/>
    <n v="0"/>
    <n v="0"/>
    <n v="0"/>
    <n v="0"/>
    <n v="0"/>
    <n v="0"/>
    <n v="0"/>
    <n v="0"/>
    <n v="0"/>
    <m/>
    <n v="0"/>
    <n v="0"/>
    <n v="2"/>
    <n v="0"/>
    <n v="0"/>
    <m/>
    <n v="0"/>
    <n v="0"/>
    <m/>
    <n v="2"/>
    <n v="0"/>
    <s v=""/>
    <s v=""/>
    <n v="0"/>
    <n v="3"/>
    <n v="3"/>
    <n v="54"/>
    <n v="3"/>
    <n v="0"/>
    <n v="0"/>
    <n v="0"/>
    <s v=""/>
    <n v="5.5555555555555552E-2"/>
  </r>
  <r>
    <x v="63"/>
    <x v="63"/>
    <m/>
    <s v="MEFM"/>
    <m/>
    <m/>
    <m/>
    <m/>
    <m/>
    <s v="PAYS DE LA LOIRE"/>
    <s v="Y"/>
    <m/>
    <s v="avec mesures"/>
    <n v="2"/>
    <s v=""/>
    <n v="0"/>
    <s v=""/>
    <x v="0"/>
    <x v="0"/>
    <n v="0"/>
    <s v=""/>
    <m/>
    <m/>
    <n v="0"/>
    <n v="0"/>
    <n v="0"/>
    <n v="2"/>
    <n v="0"/>
    <n v="0"/>
    <n v="0"/>
    <n v="0"/>
    <n v="0"/>
    <n v="0"/>
    <n v="0"/>
    <n v="0"/>
    <n v="0"/>
    <n v="0"/>
    <n v="0"/>
    <n v="0"/>
    <n v="0"/>
    <n v="0"/>
    <n v="0"/>
    <n v="0"/>
    <n v="0"/>
    <n v="0"/>
    <n v="0"/>
    <n v="0"/>
    <n v="0"/>
    <n v="0"/>
    <n v="0"/>
    <n v="0"/>
    <n v="2"/>
    <n v="0"/>
    <n v="2"/>
    <n v="0"/>
    <n v="0"/>
    <n v="0"/>
    <n v="0"/>
    <n v="0"/>
    <n v="0"/>
    <n v="0"/>
    <n v="0"/>
    <n v="0"/>
    <n v="0"/>
    <n v="0"/>
    <n v="0"/>
    <n v="0"/>
    <n v="0"/>
    <n v="0"/>
    <n v="0"/>
    <n v="0"/>
    <n v="0"/>
    <n v="0"/>
    <n v="0"/>
    <n v="0"/>
    <n v="2"/>
    <n v="0"/>
    <n v="0"/>
    <n v="0"/>
    <n v="0"/>
    <n v="0"/>
    <m/>
    <n v="0"/>
    <n v="0"/>
    <s v=""/>
    <s v=""/>
    <n v="0"/>
    <n v="4"/>
    <n v="4"/>
    <n v="60"/>
    <n v="4"/>
    <n v="0"/>
    <n v="0"/>
    <n v="0"/>
    <s v=""/>
    <n v="6.6666666666666666E-2"/>
  </r>
  <r>
    <x v="64"/>
    <x v="64"/>
    <m/>
    <s v="MEFM"/>
    <m/>
    <m/>
    <m/>
    <m/>
    <m/>
    <s v="PAYS DE LA LOIRE"/>
    <s v="Y"/>
    <m/>
    <s v="avec mesures"/>
    <n v="2"/>
    <m/>
    <n v="2"/>
    <m/>
    <x v="0"/>
    <x v="2"/>
    <n v="0"/>
    <s v=""/>
    <m/>
    <m/>
    <n v="0"/>
    <n v="0"/>
    <n v="0"/>
    <n v="0"/>
    <n v="0"/>
    <n v="0"/>
    <n v="0"/>
    <n v="0"/>
    <n v="0"/>
    <n v="0"/>
    <n v="0"/>
    <n v="0"/>
    <n v="0"/>
    <n v="0"/>
    <n v="0"/>
    <n v="0"/>
    <n v="0"/>
    <n v="0"/>
    <n v="0"/>
    <n v="0"/>
    <n v="2"/>
    <n v="0"/>
    <n v="0"/>
    <n v="0"/>
    <n v="0"/>
    <n v="0"/>
    <n v="2"/>
    <n v="0"/>
    <n v="2"/>
    <n v="0"/>
    <n v="0"/>
    <n v="0"/>
    <n v="0"/>
    <n v="0"/>
    <n v="0"/>
    <n v="0"/>
    <n v="0"/>
    <n v="0"/>
    <m/>
    <n v="0"/>
    <n v="0"/>
    <n v="0"/>
    <n v="0"/>
    <n v="0"/>
    <n v="0"/>
    <n v="0"/>
    <n v="0"/>
    <n v="0"/>
    <n v="0"/>
    <n v="0"/>
    <n v="0"/>
    <n v="0"/>
    <n v="0"/>
    <n v="0"/>
    <n v="0"/>
    <n v="0"/>
    <n v="0"/>
    <n v="0"/>
    <m/>
    <n v="2"/>
    <n v="0"/>
    <m/>
    <s v=""/>
    <n v="1"/>
    <n v="3"/>
    <n v="4"/>
    <n v="59"/>
    <n v="3"/>
    <n v="1"/>
    <n v="0"/>
    <n v="0"/>
    <s v=""/>
    <n v="6.7796610169491525E-2"/>
  </r>
  <r>
    <x v="65"/>
    <x v="65"/>
    <m/>
    <s v="NATURELLE"/>
    <m/>
    <m/>
    <m/>
    <m/>
    <m/>
    <s v="PAYS DE LA LOIRE"/>
    <s v="N"/>
    <m/>
    <s v="avec mesures"/>
    <n v="3"/>
    <s v="Benzo(a)pyrène (1115) mais voir commentaire; "/>
    <n v="3"/>
    <s v="Benzo(a)pyrène (1115) mais voir commentaire; "/>
    <x v="0"/>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0"/>
    <n v="0"/>
    <n v="3"/>
    <n v="0"/>
    <n v="0"/>
    <n v="0"/>
    <n v="0"/>
    <n v="0"/>
    <n v="0"/>
    <n v="0"/>
    <n v="0"/>
    <n v="0"/>
    <n v="0"/>
    <n v="0"/>
    <n v="0"/>
    <n v="0"/>
    <n v="0"/>
    <n v="0"/>
    <n v="0"/>
    <n v="2"/>
    <n v="0"/>
    <n v="0"/>
    <n v="0"/>
    <n v="0"/>
    <n v="0"/>
    <n v="2"/>
    <n v="0"/>
    <n v="0"/>
    <n v="0"/>
    <n v="0"/>
    <n v="0"/>
    <n v="0"/>
    <n v="0"/>
    <n v="0"/>
    <n v="0"/>
    <n v="0"/>
    <n v="0"/>
    <n v="0"/>
    <n v="0"/>
    <n v="0"/>
    <n v="0"/>
    <n v="0"/>
    <n v="0"/>
    <n v="0"/>
    <n v="0"/>
    <n v="0"/>
    <n v="0"/>
    <n v="0"/>
    <n v="0"/>
    <n v="2"/>
    <n v="0"/>
    <n v="0"/>
    <n v="0"/>
    <n v="0"/>
    <n v="0"/>
    <m/>
    <n v="0"/>
    <n v="0"/>
    <s v="Benzo(a)pyrène (1115); "/>
    <s v="Benzo(a)pyrène (1115); "/>
    <n v="1"/>
    <n v="3"/>
    <n v="4"/>
    <n v="60"/>
    <n v="3"/>
    <n v="0"/>
    <n v="0"/>
    <n v="1"/>
    <n v="1"/>
    <n v="6.6666666666666666E-2"/>
  </r>
  <r>
    <x v="66"/>
    <x v="66"/>
    <m/>
    <s v="MEFM"/>
    <m/>
    <m/>
    <m/>
    <m/>
    <m/>
    <s v="CENTRE-VAL DE LOIRE"/>
    <s v="Y"/>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m/>
    <n v="0"/>
    <n v="0"/>
    <n v="2"/>
    <n v="0"/>
    <n v="0"/>
    <m/>
    <n v="0"/>
    <n v="0"/>
    <m/>
    <n v="0"/>
    <n v="0"/>
    <s v=""/>
    <s v=""/>
    <n v="0"/>
    <n v="1"/>
    <n v="1"/>
    <n v="54"/>
    <n v="1"/>
    <n v="0"/>
    <n v="0"/>
    <n v="0"/>
    <s v=""/>
    <n v="1.8518518518518517E-2"/>
  </r>
  <r>
    <x v="67"/>
    <x v="67"/>
    <m/>
    <s v="MEFM"/>
    <m/>
    <m/>
    <m/>
    <m/>
    <m/>
    <s v="CENTRE-VAL DE LOIRE"/>
    <s v="Y"/>
    <m/>
    <s v="avec mesures"/>
    <n v="3"/>
    <s v="Benzo(a)pyrène (1115) mais voir commentaire; "/>
    <n v="3"/>
    <s v="Benzo(a)pyrène (1115) mais voir commentaire; "/>
    <x v="0"/>
    <x v="0"/>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0"/>
    <n v="0"/>
    <n v="3"/>
    <n v="2"/>
    <n v="2"/>
    <n v="2"/>
    <n v="0"/>
    <n v="0"/>
    <n v="0"/>
    <n v="0"/>
    <n v="0"/>
    <n v="0"/>
    <n v="0"/>
    <n v="0"/>
    <n v="0"/>
    <n v="0"/>
    <n v="0"/>
    <n v="0"/>
    <n v="0"/>
    <n v="0"/>
    <n v="0"/>
    <n v="0"/>
    <n v="0"/>
    <n v="2"/>
    <n v="0"/>
    <n v="0"/>
    <n v="0"/>
    <n v="0"/>
    <n v="0"/>
    <n v="0"/>
    <n v="0"/>
    <n v="0"/>
    <n v="0"/>
    <m/>
    <m/>
    <m/>
    <m/>
    <n v="0"/>
    <n v="0"/>
    <n v="2"/>
    <n v="0"/>
    <n v="0"/>
    <n v="0"/>
    <n v="0"/>
    <n v="0"/>
    <n v="0"/>
    <n v="0"/>
    <n v="0"/>
    <n v="0"/>
    <n v="0"/>
    <n v="0"/>
    <n v="0"/>
    <n v="0"/>
    <n v="0"/>
    <n v="0"/>
    <m/>
    <n v="0"/>
    <m/>
    <s v="Benzo(a)pyrène (1115); "/>
    <s v="Benzo(a)pyrène (1115); "/>
    <n v="5"/>
    <n v="1"/>
    <n v="6"/>
    <n v="55"/>
    <n v="1"/>
    <n v="4"/>
    <n v="0"/>
    <n v="1"/>
    <n v="1"/>
    <n v="0.10909090909090909"/>
  </r>
  <r>
    <x v="68"/>
    <x v="68"/>
    <m/>
    <s v="MEFM"/>
    <m/>
    <m/>
    <m/>
    <m/>
    <m/>
    <s v="CENTRE-VAL DE LOIRE"/>
    <s v="Y"/>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m/>
    <m/>
    <s v=""/>
    <s v=""/>
    <n v="0"/>
    <n v="0"/>
    <n v="0"/>
    <n v="50"/>
    <n v="0"/>
    <n v="0"/>
    <n v="0"/>
    <n v="0"/>
    <s v=""/>
    <n v="0"/>
  </r>
  <r>
    <x v="69"/>
    <x v="69"/>
    <m/>
    <s v="MEFM"/>
    <m/>
    <m/>
    <m/>
    <m/>
    <m/>
    <s v="LANGUEDOC-ROUSSILLON, MIDI-PYRENEES"/>
    <s v="Y"/>
    <m/>
    <s v="avec mesures"/>
    <n v="0"/>
    <s v=""/>
    <n v="0"/>
    <s v=""/>
    <x v="1"/>
    <x v="0"/>
    <n v="0"/>
    <s v=""/>
    <m/>
    <m/>
    <n v="0"/>
    <n v="0"/>
    <n v="0"/>
    <n v="0"/>
    <n v="0"/>
    <n v="0"/>
    <n v="0"/>
    <n v="0"/>
    <n v="0"/>
    <m/>
    <n v="0"/>
    <m/>
    <n v="0"/>
    <n v="0"/>
    <n v="0"/>
    <n v="0"/>
    <n v="0"/>
    <n v="0"/>
    <n v="0"/>
    <n v="0"/>
    <m/>
    <n v="0"/>
    <n v="0"/>
    <n v="0"/>
    <n v="0"/>
    <n v="0"/>
    <n v="0"/>
    <n v="0"/>
    <n v="0"/>
    <n v="0"/>
    <n v="0"/>
    <n v="0"/>
    <n v="0"/>
    <n v="0"/>
    <n v="0"/>
    <n v="0"/>
    <n v="0"/>
    <n v="0"/>
    <n v="0"/>
    <n v="0"/>
    <n v="0"/>
    <n v="0"/>
    <n v="0"/>
    <n v="0"/>
    <n v="0"/>
    <n v="0"/>
    <m/>
    <m/>
    <n v="0"/>
    <n v="0"/>
    <m/>
    <n v="0"/>
    <n v="0"/>
    <n v="0"/>
    <m/>
    <m/>
    <n v="0"/>
    <m/>
    <m/>
    <n v="0"/>
    <m/>
    <s v=""/>
    <s v=""/>
    <n v="0"/>
    <n v="0"/>
    <n v="0"/>
    <n v="50"/>
    <n v="0"/>
    <n v="0"/>
    <n v="0"/>
    <n v="0"/>
    <s v=""/>
    <n v="0"/>
  </r>
  <r>
    <x v="70"/>
    <x v="70"/>
    <m/>
    <s v="MEFM"/>
    <m/>
    <m/>
    <m/>
    <m/>
    <m/>
    <s v="PAYS DE LA LOIRE"/>
    <s v="Y"/>
    <m/>
    <s v="avec mesures"/>
    <n v="2"/>
    <s v=""/>
    <n v="0"/>
    <s v=""/>
    <x v="0"/>
    <x v="0"/>
    <n v="0"/>
    <s v=""/>
    <m/>
    <m/>
    <n v="0"/>
    <n v="0"/>
    <n v="0"/>
    <n v="0"/>
    <n v="0"/>
    <n v="0"/>
    <n v="0"/>
    <n v="0"/>
    <n v="0"/>
    <n v="0"/>
    <n v="0"/>
    <n v="0"/>
    <n v="0"/>
    <n v="0"/>
    <n v="0"/>
    <n v="0"/>
    <n v="0"/>
    <n v="0"/>
    <n v="0"/>
    <n v="0"/>
    <n v="0"/>
    <n v="0"/>
    <n v="2"/>
    <n v="0"/>
    <n v="0"/>
    <n v="0"/>
    <n v="0"/>
    <n v="0"/>
    <n v="2"/>
    <n v="0"/>
    <n v="0"/>
    <n v="0"/>
    <n v="0"/>
    <n v="0"/>
    <n v="0"/>
    <n v="0"/>
    <n v="0"/>
    <n v="0"/>
    <n v="0"/>
    <n v="0"/>
    <n v="0"/>
    <n v="0"/>
    <n v="0"/>
    <n v="0"/>
    <n v="0"/>
    <n v="0"/>
    <n v="0"/>
    <n v="0"/>
    <n v="0"/>
    <n v="0"/>
    <n v="0"/>
    <n v="0"/>
    <n v="0"/>
    <n v="0"/>
    <n v="0"/>
    <n v="0"/>
    <n v="0"/>
    <n v="0"/>
    <m/>
    <n v="2"/>
    <n v="0"/>
    <s v=""/>
    <s v=""/>
    <n v="0"/>
    <n v="3"/>
    <n v="3"/>
    <n v="60"/>
    <n v="3"/>
    <n v="0"/>
    <n v="0"/>
    <n v="0"/>
    <s v=""/>
    <n v="0.05"/>
  </r>
  <r>
    <x v="71"/>
    <x v="71"/>
    <m/>
    <s v="MEFM"/>
    <m/>
    <m/>
    <m/>
    <m/>
    <m/>
    <s v="PAYS DE LA LOIRE"/>
    <s v="Y"/>
    <m/>
    <s v="avec mesures"/>
    <n v="2"/>
    <s v=""/>
    <n v="0"/>
    <s v=""/>
    <x v="0"/>
    <x v="0"/>
    <n v="0"/>
    <s v=""/>
    <m/>
    <m/>
    <n v="0"/>
    <n v="0"/>
    <n v="0"/>
    <n v="2"/>
    <n v="0"/>
    <n v="0"/>
    <n v="0"/>
    <n v="0"/>
    <n v="0"/>
    <n v="0"/>
    <n v="0"/>
    <n v="0"/>
    <n v="0"/>
    <n v="0"/>
    <n v="0"/>
    <n v="0"/>
    <n v="0"/>
    <n v="0"/>
    <n v="0"/>
    <n v="0"/>
    <n v="0"/>
    <n v="0"/>
    <n v="0"/>
    <n v="0"/>
    <n v="0"/>
    <n v="0"/>
    <n v="0"/>
    <n v="0"/>
    <n v="2"/>
    <n v="0"/>
    <n v="0"/>
    <n v="0"/>
    <n v="0"/>
    <n v="0"/>
    <n v="0"/>
    <n v="0"/>
    <n v="0"/>
    <n v="0"/>
    <n v="0"/>
    <n v="0"/>
    <n v="0"/>
    <n v="0"/>
    <n v="0"/>
    <n v="0"/>
    <n v="0"/>
    <n v="0"/>
    <n v="0"/>
    <n v="0"/>
    <n v="0"/>
    <n v="0"/>
    <n v="0"/>
    <n v="0"/>
    <n v="2"/>
    <n v="0"/>
    <n v="0"/>
    <n v="0"/>
    <n v="0"/>
    <n v="0"/>
    <m/>
    <n v="2"/>
    <n v="0"/>
    <s v=""/>
    <s v=""/>
    <n v="0"/>
    <n v="4"/>
    <n v="4"/>
    <n v="60"/>
    <n v="4"/>
    <n v="0"/>
    <n v="0"/>
    <n v="0"/>
    <s v=""/>
    <n v="6.6666666666666666E-2"/>
  </r>
  <r>
    <x v="72"/>
    <x v="72"/>
    <m/>
    <s v="MEFM"/>
    <m/>
    <m/>
    <m/>
    <m/>
    <m/>
    <s v="BRETAGNE"/>
    <s v="Y"/>
    <m/>
    <s v="avec mesures"/>
    <n v="2"/>
    <s v=""/>
    <n v="0"/>
    <s v=""/>
    <x v="0"/>
    <x v="0"/>
    <n v="0"/>
    <s v=""/>
    <m/>
    <m/>
    <n v="0"/>
    <n v="0"/>
    <n v="0"/>
    <n v="0"/>
    <n v="0"/>
    <n v="0"/>
    <n v="0"/>
    <n v="0"/>
    <n v="0"/>
    <n v="0"/>
    <n v="0"/>
    <n v="0"/>
    <n v="0"/>
    <n v="0"/>
    <n v="0"/>
    <n v="0"/>
    <n v="0"/>
    <n v="0"/>
    <n v="0"/>
    <n v="0"/>
    <n v="0"/>
    <n v="0"/>
    <n v="2"/>
    <n v="0"/>
    <n v="0"/>
    <n v="0"/>
    <n v="0"/>
    <n v="0"/>
    <n v="2"/>
    <n v="0"/>
    <n v="0"/>
    <n v="0"/>
    <n v="0"/>
    <n v="0"/>
    <n v="0"/>
    <n v="0"/>
    <n v="0"/>
    <n v="0"/>
    <n v="0"/>
    <n v="0"/>
    <n v="0"/>
    <n v="0"/>
    <n v="0"/>
    <n v="0"/>
    <n v="0"/>
    <n v="0"/>
    <n v="0"/>
    <n v="0"/>
    <n v="0"/>
    <n v="0"/>
    <n v="0"/>
    <n v="0"/>
    <n v="2"/>
    <n v="0"/>
    <n v="0"/>
    <n v="0"/>
    <n v="0"/>
    <n v="0"/>
    <m/>
    <n v="2"/>
    <n v="0"/>
    <s v=""/>
    <s v=""/>
    <n v="0"/>
    <n v="4"/>
    <n v="4"/>
    <n v="60"/>
    <n v="4"/>
    <n v="0"/>
    <n v="0"/>
    <n v="0"/>
    <s v=""/>
    <n v="6.6666666666666666E-2"/>
  </r>
  <r>
    <x v="73"/>
    <x v="73"/>
    <m/>
    <s v="MEFM"/>
    <m/>
    <m/>
    <m/>
    <m/>
    <m/>
    <s v="BRETAGNE"/>
    <s v="Y"/>
    <m/>
    <s v="avec mesures"/>
    <n v="2"/>
    <m/>
    <n v="2"/>
    <m/>
    <x v="0"/>
    <x v="2"/>
    <n v="0"/>
    <s v=""/>
    <m/>
    <m/>
    <n v="0"/>
    <n v="0"/>
    <n v="0"/>
    <n v="2"/>
    <n v="0"/>
    <n v="0"/>
    <n v="0"/>
    <n v="0"/>
    <n v="0"/>
    <n v="0"/>
    <n v="0"/>
    <n v="0"/>
    <n v="0"/>
    <n v="0"/>
    <n v="0"/>
    <n v="0"/>
    <n v="0"/>
    <n v="0"/>
    <n v="0"/>
    <n v="0"/>
    <n v="2"/>
    <n v="0"/>
    <n v="0"/>
    <n v="0"/>
    <n v="0"/>
    <n v="0"/>
    <n v="0"/>
    <n v="0"/>
    <n v="2"/>
    <n v="0"/>
    <n v="0"/>
    <n v="0"/>
    <n v="0"/>
    <n v="0"/>
    <n v="0"/>
    <n v="0"/>
    <n v="0"/>
    <n v="0"/>
    <n v="0"/>
    <n v="0"/>
    <n v="0"/>
    <n v="0"/>
    <n v="0"/>
    <n v="0"/>
    <n v="0"/>
    <n v="0"/>
    <n v="0"/>
    <n v="0"/>
    <n v="0"/>
    <n v="0"/>
    <n v="0"/>
    <n v="0"/>
    <n v="0"/>
    <n v="0"/>
    <n v="0"/>
    <n v="0"/>
    <n v="0"/>
    <n v="0"/>
    <n v="0"/>
    <n v="2"/>
    <n v="0"/>
    <m/>
    <s v=""/>
    <n v="0"/>
    <n v="4"/>
    <n v="4"/>
    <n v="61"/>
    <n v="4"/>
    <n v="0"/>
    <n v="0"/>
    <n v="0"/>
    <s v=""/>
    <n v="6.5573770491803282E-2"/>
  </r>
  <r>
    <x v="74"/>
    <x v="74"/>
    <m/>
    <s v="MEFM"/>
    <m/>
    <m/>
    <m/>
    <m/>
    <m/>
    <s v="BOURGOGNE-FRANCHE-COMTE"/>
    <s v="Y"/>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n v="0"/>
    <m/>
    <s v=""/>
    <s v=""/>
    <n v="0"/>
    <n v="0"/>
    <n v="0"/>
    <n v="51"/>
    <n v="0"/>
    <n v="0"/>
    <n v="0"/>
    <n v="0"/>
    <s v=""/>
    <n v="0"/>
  </r>
  <r>
    <x v="75"/>
    <x v="75"/>
    <m/>
    <s v="MEFM"/>
    <m/>
    <m/>
    <m/>
    <m/>
    <m/>
    <s v="BOURGOGNE-FRANCHE-COMTE"/>
    <s v="Y"/>
    <m/>
    <s v="avec mesures"/>
    <n v="2"/>
    <s v=""/>
    <n v="0"/>
    <s v=""/>
    <x v="0"/>
    <x v="0"/>
    <n v="0"/>
    <s v=""/>
    <m/>
    <m/>
    <n v="0"/>
    <n v="0"/>
    <n v="0"/>
    <n v="0"/>
    <n v="0"/>
    <n v="0"/>
    <n v="0"/>
    <n v="0"/>
    <n v="0"/>
    <n v="0"/>
    <n v="0"/>
    <m/>
    <n v="0"/>
    <n v="0"/>
    <n v="0"/>
    <n v="0"/>
    <n v="0"/>
    <n v="0"/>
    <n v="0"/>
    <n v="0"/>
    <n v="0"/>
    <n v="0"/>
    <n v="0"/>
    <n v="0"/>
    <n v="0"/>
    <n v="0"/>
    <n v="0"/>
    <n v="0"/>
    <n v="0"/>
    <n v="0"/>
    <n v="0"/>
    <n v="0"/>
    <n v="0"/>
    <n v="0"/>
    <n v="0"/>
    <n v="0"/>
    <m/>
    <m/>
    <m/>
    <m/>
    <n v="0"/>
    <n v="0"/>
    <n v="0"/>
    <n v="0"/>
    <n v="0"/>
    <n v="0"/>
    <n v="0"/>
    <m/>
    <n v="0"/>
    <n v="0"/>
    <m/>
    <n v="0"/>
    <n v="0"/>
    <n v="0"/>
    <n v="2"/>
    <n v="0"/>
    <m/>
    <n v="0"/>
    <m/>
    <m/>
    <m/>
    <s v=""/>
    <s v=""/>
    <n v="0"/>
    <n v="1"/>
    <n v="1"/>
    <n v="50"/>
    <n v="1"/>
    <n v="0"/>
    <n v="0"/>
    <n v="0"/>
    <s v=""/>
    <n v="0.02"/>
  </r>
  <r>
    <x v="76"/>
    <x v="76"/>
    <m/>
    <s v="MEFM"/>
    <m/>
    <m/>
    <m/>
    <m/>
    <m/>
    <s v="AUVERGNE-RHONE-ALPES"/>
    <s v="Y"/>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m/>
    <n v="0"/>
    <n v="0"/>
    <n v="0"/>
    <n v="0"/>
    <n v="0"/>
    <m/>
    <n v="0"/>
    <n v="0"/>
    <m/>
    <n v="2"/>
    <n v="0"/>
    <s v=""/>
    <s v=""/>
    <n v="0"/>
    <n v="1"/>
    <n v="1"/>
    <n v="54"/>
    <n v="1"/>
    <n v="0"/>
    <n v="0"/>
    <n v="0"/>
    <s v=""/>
    <n v="1.8518518518518517E-2"/>
  </r>
  <r>
    <x v="77"/>
    <x v="77"/>
    <m/>
    <s v="NATURELLE"/>
    <m/>
    <m/>
    <m/>
    <m/>
    <m/>
    <s v="AUVERGNE-RHONE-ALPES"/>
    <s v="N"/>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n v="0"/>
    <n v="0"/>
    <n v="0"/>
    <n v="2"/>
    <n v="0"/>
    <n v="0"/>
    <n v="0"/>
    <n v="0"/>
    <n v="0"/>
    <m/>
    <n v="2"/>
    <n v="0"/>
    <s v=""/>
    <s v=""/>
    <n v="0"/>
    <n v="2"/>
    <n v="2"/>
    <n v="56"/>
    <n v="2"/>
    <n v="0"/>
    <n v="0"/>
    <n v="0"/>
    <s v=""/>
    <n v="3.5714285714285712E-2"/>
  </r>
  <r>
    <x v="78"/>
    <x v="78"/>
    <m/>
    <s v="NATURELLE"/>
    <m/>
    <m/>
    <m/>
    <m/>
    <m/>
    <s v="AUVERGNE-RHONE-ALPES"/>
    <s v="N"/>
    <m/>
    <s v="avec mesures"/>
    <n v="2"/>
    <s v=""/>
    <n v="0"/>
    <s v=""/>
    <x v="0"/>
    <x v="0"/>
    <n v="0"/>
    <s v=""/>
    <m/>
    <m/>
    <n v="0"/>
    <n v="0"/>
    <n v="0"/>
    <n v="0"/>
    <n v="0"/>
    <n v="0"/>
    <n v="0"/>
    <n v="0"/>
    <n v="0"/>
    <n v="0"/>
    <n v="0"/>
    <n v="0"/>
    <n v="0"/>
    <n v="0"/>
    <n v="0"/>
    <n v="0"/>
    <n v="0"/>
    <n v="0"/>
    <n v="0"/>
    <n v="0"/>
    <n v="0"/>
    <n v="0"/>
    <n v="0"/>
    <n v="0"/>
    <n v="0"/>
    <n v="0"/>
    <n v="0"/>
    <n v="0"/>
    <n v="0"/>
    <n v="0"/>
    <n v="0"/>
    <n v="0"/>
    <n v="0"/>
    <n v="0"/>
    <n v="0"/>
    <n v="0"/>
    <m/>
    <m/>
    <m/>
    <m/>
    <n v="0"/>
    <n v="0"/>
    <n v="2"/>
    <n v="0"/>
    <n v="0"/>
    <n v="0"/>
    <n v="0"/>
    <n v="0"/>
    <n v="0"/>
    <n v="0"/>
    <n v="0"/>
    <n v="0"/>
    <n v="0"/>
    <n v="0"/>
    <n v="0"/>
    <n v="0"/>
    <n v="0"/>
    <n v="0"/>
    <m/>
    <n v="0"/>
    <n v="0"/>
    <s v=""/>
    <s v=""/>
    <n v="0"/>
    <n v="1"/>
    <n v="1"/>
    <n v="56"/>
    <n v="1"/>
    <n v="0"/>
    <n v="0"/>
    <n v="0"/>
    <s v=""/>
    <n v="1.7857142857142856E-2"/>
  </r>
  <r>
    <x v="79"/>
    <x v="79"/>
    <m/>
    <s v="NATURELLE"/>
    <m/>
    <m/>
    <m/>
    <m/>
    <m/>
    <s v="AUVERGNE-RHONE-ALPES"/>
    <s v="N"/>
    <m/>
    <s v="avec mesures"/>
    <n v="0"/>
    <s v=""/>
    <n v="0"/>
    <s v=""/>
    <x v="1"/>
    <x v="0"/>
    <n v="0"/>
    <s v=""/>
    <m/>
    <m/>
    <n v="0"/>
    <n v="0"/>
    <n v="0"/>
    <n v="0"/>
    <n v="0"/>
    <n v="0"/>
    <n v="0"/>
    <n v="0"/>
    <n v="0"/>
    <n v="0"/>
    <n v="0"/>
    <n v="0"/>
    <n v="0"/>
    <n v="0"/>
    <n v="0"/>
    <n v="0"/>
    <n v="0"/>
    <n v="0"/>
    <n v="0"/>
    <n v="0"/>
    <n v="0"/>
    <n v="0"/>
    <n v="0"/>
    <n v="0"/>
    <n v="0"/>
    <n v="0"/>
    <n v="0"/>
    <n v="0"/>
    <n v="0"/>
    <n v="0"/>
    <n v="0"/>
    <n v="0"/>
    <n v="0"/>
    <n v="0"/>
    <n v="0"/>
    <n v="0"/>
    <m/>
    <m/>
    <m/>
    <m/>
    <n v="0"/>
    <n v="0"/>
    <n v="0"/>
    <n v="0"/>
    <n v="0"/>
    <n v="0"/>
    <n v="0"/>
    <n v="0"/>
    <n v="0"/>
    <n v="0"/>
    <n v="0"/>
    <n v="0"/>
    <n v="0"/>
    <n v="0"/>
    <n v="0"/>
    <n v="0"/>
    <m/>
    <n v="0"/>
    <m/>
    <m/>
    <m/>
    <s v=""/>
    <s v=""/>
    <n v="0"/>
    <n v="0"/>
    <n v="0"/>
    <n v="53"/>
    <n v="0"/>
    <n v="0"/>
    <n v="0"/>
    <n v="0"/>
    <s v=""/>
    <n v="0"/>
  </r>
  <r>
    <x v="80"/>
    <x v="80"/>
    <m/>
    <s v="NATURELLE"/>
    <m/>
    <m/>
    <m/>
    <m/>
    <m/>
    <s v="AUVERGNE-RHONE-ALPES"/>
    <s v="N"/>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n v="0"/>
    <n v="0"/>
    <n v="0"/>
    <n v="2"/>
    <n v="0"/>
    <n v="2"/>
    <n v="0"/>
    <n v="0"/>
    <n v="0"/>
    <m/>
    <n v="2"/>
    <n v="0"/>
    <s v=""/>
    <s v=""/>
    <n v="0"/>
    <n v="3"/>
    <n v="3"/>
    <n v="56"/>
    <n v="3"/>
    <n v="0"/>
    <n v="0"/>
    <n v="0"/>
    <s v=""/>
    <n v="5.3571428571428568E-2"/>
  </r>
  <r>
    <x v="81"/>
    <x v="81"/>
    <m/>
    <s v="NATURELLE"/>
    <m/>
    <m/>
    <m/>
    <m/>
    <m/>
    <s v="AUVERGNE-RHONE-ALPES"/>
    <s v="N"/>
    <m/>
    <s v="avec mesures"/>
    <n v="2"/>
    <s v=""/>
    <n v="0"/>
    <s v=""/>
    <x v="0"/>
    <x v="0"/>
    <n v="0"/>
    <s v=""/>
    <m/>
    <m/>
    <n v="0"/>
    <n v="0"/>
    <n v="0"/>
    <n v="2"/>
    <n v="0"/>
    <n v="0"/>
    <n v="0"/>
    <n v="0"/>
    <n v="0"/>
    <n v="0"/>
    <n v="0"/>
    <n v="0"/>
    <n v="0"/>
    <n v="0"/>
    <n v="0"/>
    <n v="0"/>
    <n v="0"/>
    <n v="0"/>
    <n v="0"/>
    <n v="0"/>
    <n v="0"/>
    <n v="0"/>
    <n v="0"/>
    <n v="0"/>
    <n v="0"/>
    <n v="0"/>
    <n v="0"/>
    <n v="0"/>
    <n v="0"/>
    <n v="0"/>
    <n v="0"/>
    <n v="0"/>
    <n v="0"/>
    <n v="0"/>
    <n v="0"/>
    <n v="0"/>
    <m/>
    <m/>
    <m/>
    <m/>
    <n v="0"/>
    <n v="0"/>
    <n v="0"/>
    <n v="0"/>
    <n v="0"/>
    <n v="0"/>
    <n v="0"/>
    <n v="0"/>
    <n v="0"/>
    <n v="0"/>
    <n v="0"/>
    <n v="0"/>
    <n v="0"/>
    <n v="0"/>
    <n v="0"/>
    <n v="0"/>
    <n v="0"/>
    <n v="0"/>
    <m/>
    <n v="2"/>
    <n v="0"/>
    <s v=""/>
    <s v=""/>
    <n v="0"/>
    <n v="2"/>
    <n v="2"/>
    <n v="56"/>
    <n v="2"/>
    <n v="0"/>
    <n v="0"/>
    <n v="0"/>
    <s v=""/>
    <n v="3.5714285714285712E-2"/>
  </r>
  <r>
    <x v="82"/>
    <x v="82"/>
    <m/>
    <s v="NATURELLE"/>
    <m/>
    <m/>
    <m/>
    <m/>
    <m/>
    <s v="AUVERGNE-RHONE-ALPES"/>
    <s v="N"/>
    <m/>
    <s v="avec mesures"/>
    <n v="2"/>
    <s v=""/>
    <n v="0"/>
    <s v=""/>
    <x v="0"/>
    <x v="0"/>
    <n v="0"/>
    <s v=""/>
    <m/>
    <m/>
    <n v="0"/>
    <n v="0"/>
    <n v="0"/>
    <n v="2"/>
    <n v="0"/>
    <n v="0"/>
    <n v="0"/>
    <n v="0"/>
    <n v="0"/>
    <n v="0"/>
    <n v="0"/>
    <m/>
    <n v="0"/>
    <n v="0"/>
    <n v="0"/>
    <n v="0"/>
    <n v="0"/>
    <n v="0"/>
    <n v="0"/>
    <n v="0"/>
    <n v="0"/>
    <n v="0"/>
    <n v="0"/>
    <n v="0"/>
    <n v="0"/>
    <n v="0"/>
    <n v="0"/>
    <n v="0"/>
    <n v="0"/>
    <n v="0"/>
    <n v="0"/>
    <n v="0"/>
    <n v="0"/>
    <n v="0"/>
    <n v="0"/>
    <n v="0"/>
    <m/>
    <m/>
    <m/>
    <m/>
    <n v="0"/>
    <n v="0"/>
    <n v="0"/>
    <n v="0"/>
    <n v="0"/>
    <n v="0"/>
    <n v="0"/>
    <m/>
    <n v="0"/>
    <n v="0"/>
    <m/>
    <n v="0"/>
    <n v="0"/>
    <n v="0"/>
    <n v="0"/>
    <n v="0"/>
    <m/>
    <n v="0"/>
    <m/>
    <n v="0"/>
    <m/>
    <s v=""/>
    <s v=""/>
    <n v="0"/>
    <n v="1"/>
    <n v="1"/>
    <n v="51"/>
    <n v="1"/>
    <n v="0"/>
    <n v="0"/>
    <n v="0"/>
    <s v=""/>
    <n v="1.9607843137254902E-2"/>
  </r>
  <r>
    <x v="83"/>
    <x v="83"/>
    <m/>
    <s v="MEFM"/>
    <m/>
    <m/>
    <m/>
    <m/>
    <m/>
    <s v="AUVERGNE-RHONE-ALPES"/>
    <s v="Y"/>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n v="0"/>
    <n v="0"/>
    <n v="0"/>
    <n v="2"/>
    <n v="0"/>
    <n v="0"/>
    <n v="0"/>
    <n v="0"/>
    <n v="0"/>
    <m/>
    <n v="2"/>
    <n v="0"/>
    <s v=""/>
    <s v=""/>
    <n v="0"/>
    <n v="2"/>
    <n v="2"/>
    <n v="56"/>
    <n v="2"/>
    <n v="0"/>
    <n v="0"/>
    <n v="0"/>
    <s v=""/>
    <n v="3.5714285714285712E-2"/>
  </r>
  <r>
    <x v="84"/>
    <x v="84"/>
    <m/>
    <s v="NATURELLE"/>
    <m/>
    <m/>
    <m/>
    <m/>
    <m/>
    <s v="AUVERGNE-RHONE-ALPES"/>
    <s v="N"/>
    <m/>
    <s v="avec mesures"/>
    <n v="0"/>
    <s v=""/>
    <n v="0"/>
    <s v=""/>
    <x v="1"/>
    <x v="0"/>
    <n v="0"/>
    <s v=""/>
    <m/>
    <m/>
    <n v="0"/>
    <n v="0"/>
    <n v="0"/>
    <n v="0"/>
    <m/>
    <m/>
    <m/>
    <m/>
    <m/>
    <m/>
    <m/>
    <m/>
    <n v="0"/>
    <n v="0"/>
    <n v="0"/>
    <n v="0"/>
    <n v="0"/>
    <m/>
    <m/>
    <n v="0"/>
    <n v="0"/>
    <n v="0"/>
    <n v="0"/>
    <n v="0"/>
    <m/>
    <n v="0"/>
    <m/>
    <n v="0"/>
    <n v="0"/>
    <n v="0"/>
    <n v="0"/>
    <n v="0"/>
    <m/>
    <m/>
    <m/>
    <n v="0"/>
    <m/>
    <m/>
    <m/>
    <m/>
    <m/>
    <n v="0"/>
    <m/>
    <m/>
    <n v="0"/>
    <n v="0"/>
    <n v="0"/>
    <m/>
    <m/>
    <m/>
    <m/>
    <m/>
    <m/>
    <m/>
    <n v="0"/>
    <m/>
    <m/>
    <m/>
    <m/>
    <m/>
    <m/>
    <s v=""/>
    <s v=""/>
    <n v="0"/>
    <n v="0"/>
    <n v="0"/>
    <n v="26"/>
    <n v="0"/>
    <n v="0"/>
    <n v="0"/>
    <n v="0"/>
    <s v=""/>
    <n v="0"/>
  </r>
  <r>
    <x v="85"/>
    <x v="85"/>
    <m/>
    <s v="NATURELLE"/>
    <m/>
    <m/>
    <m/>
    <m/>
    <m/>
    <s v="AUVERGNE-RHONE-ALPES"/>
    <s v="N"/>
    <m/>
    <s v="avec mesures"/>
    <n v="0"/>
    <s v=""/>
    <n v="0"/>
    <s v=""/>
    <x v="1"/>
    <x v="0"/>
    <n v="0"/>
    <s v=""/>
    <m/>
    <m/>
    <n v="0"/>
    <n v="0"/>
    <n v="0"/>
    <n v="0"/>
    <n v="0"/>
    <n v="0"/>
    <n v="0"/>
    <n v="0"/>
    <n v="0"/>
    <n v="0"/>
    <n v="0"/>
    <m/>
    <n v="0"/>
    <n v="0"/>
    <n v="0"/>
    <n v="0"/>
    <n v="0"/>
    <n v="0"/>
    <n v="0"/>
    <n v="0"/>
    <n v="0"/>
    <n v="0"/>
    <n v="0"/>
    <n v="0"/>
    <n v="0"/>
    <n v="0"/>
    <n v="0"/>
    <n v="0"/>
    <n v="0"/>
    <n v="0"/>
    <n v="0"/>
    <n v="0"/>
    <n v="0"/>
    <n v="0"/>
    <n v="0"/>
    <n v="0"/>
    <m/>
    <m/>
    <m/>
    <m/>
    <n v="0"/>
    <n v="0"/>
    <n v="0"/>
    <n v="0"/>
    <n v="0"/>
    <n v="0"/>
    <n v="0"/>
    <m/>
    <n v="0"/>
    <n v="0"/>
    <m/>
    <n v="0"/>
    <n v="0"/>
    <n v="0"/>
    <n v="0"/>
    <n v="0"/>
    <m/>
    <n v="0"/>
    <m/>
    <n v="0"/>
    <m/>
    <s v=""/>
    <s v=""/>
    <n v="0"/>
    <n v="0"/>
    <n v="0"/>
    <n v="51"/>
    <n v="0"/>
    <n v="0"/>
    <n v="0"/>
    <n v="0"/>
    <s v=""/>
    <n v="0"/>
  </r>
  <r>
    <x v="86"/>
    <x v="86"/>
    <m/>
    <s v="NATURELLE"/>
    <m/>
    <m/>
    <m/>
    <m/>
    <m/>
    <s v="AUVERGNE-RHONE-ALPES"/>
    <s v="N"/>
    <m/>
    <s v="avec mesures"/>
    <n v="2"/>
    <s v=""/>
    <n v="0"/>
    <s v=""/>
    <x v="0"/>
    <x v="0"/>
    <n v="0"/>
    <s v=""/>
    <m/>
    <m/>
    <n v="0"/>
    <n v="0"/>
    <n v="0"/>
    <n v="0"/>
    <n v="0"/>
    <n v="0"/>
    <n v="0"/>
    <n v="0"/>
    <n v="0"/>
    <n v="0"/>
    <n v="0"/>
    <n v="0"/>
    <n v="0"/>
    <n v="0"/>
    <n v="0"/>
    <n v="0"/>
    <n v="0"/>
    <n v="0"/>
    <n v="0"/>
    <n v="0"/>
    <n v="0"/>
    <n v="0"/>
    <n v="0"/>
    <n v="0"/>
    <n v="0"/>
    <n v="0"/>
    <n v="0"/>
    <n v="0"/>
    <n v="0"/>
    <n v="0"/>
    <n v="0"/>
    <n v="0"/>
    <n v="0"/>
    <n v="0"/>
    <n v="0"/>
    <n v="0"/>
    <m/>
    <m/>
    <m/>
    <m/>
    <n v="0"/>
    <n v="0"/>
    <n v="0"/>
    <n v="0"/>
    <n v="0"/>
    <n v="0"/>
    <n v="0"/>
    <n v="0"/>
    <n v="0"/>
    <m/>
    <n v="0"/>
    <n v="0"/>
    <n v="2"/>
    <n v="0"/>
    <n v="0"/>
    <m/>
    <n v="0"/>
    <n v="0"/>
    <m/>
    <n v="0"/>
    <n v="0"/>
    <s v=""/>
    <s v=""/>
    <n v="0"/>
    <n v="1"/>
    <n v="1"/>
    <n v="54"/>
    <n v="1"/>
    <n v="0"/>
    <n v="0"/>
    <n v="0"/>
    <s v=""/>
    <n v="1.8518518518518517E-2"/>
  </r>
  <r>
    <x v="87"/>
    <x v="87"/>
    <m/>
    <s v="MEFM"/>
    <m/>
    <m/>
    <m/>
    <m/>
    <m/>
    <s v="BOURGOGNE-FRANCHE-COMTE"/>
    <s v="Y"/>
    <m/>
    <s v="avec mesures"/>
    <n v="2"/>
    <s v=""/>
    <n v="0"/>
    <s v=""/>
    <x v="0"/>
    <x v="0"/>
    <n v="0"/>
    <s v=""/>
    <m/>
    <m/>
    <n v="0"/>
    <n v="0"/>
    <n v="0"/>
    <n v="0"/>
    <n v="0"/>
    <n v="0"/>
    <n v="0"/>
    <n v="0"/>
    <n v="0"/>
    <n v="0"/>
    <n v="0"/>
    <n v="0"/>
    <n v="0"/>
    <n v="0"/>
    <n v="0"/>
    <n v="0"/>
    <n v="0"/>
    <n v="0"/>
    <n v="0"/>
    <n v="0"/>
    <n v="0"/>
    <n v="0"/>
    <n v="0"/>
    <n v="0"/>
    <n v="0"/>
    <n v="0"/>
    <n v="0"/>
    <n v="0"/>
    <n v="0"/>
    <n v="0"/>
    <n v="0"/>
    <n v="0"/>
    <n v="0"/>
    <n v="0"/>
    <n v="0"/>
    <n v="0"/>
    <n v="0"/>
    <n v="0"/>
    <m/>
    <n v="0"/>
    <n v="0"/>
    <n v="0"/>
    <n v="0"/>
    <n v="0"/>
    <n v="0"/>
    <n v="0"/>
    <n v="0"/>
    <n v="0"/>
    <n v="0"/>
    <n v="0"/>
    <n v="0"/>
    <n v="0"/>
    <n v="0"/>
    <n v="2"/>
    <n v="0"/>
    <n v="0"/>
    <n v="0"/>
    <n v="0"/>
    <m/>
    <n v="0"/>
    <n v="0"/>
    <s v=""/>
    <s v=""/>
    <n v="0"/>
    <n v="1"/>
    <n v="1"/>
    <n v="59"/>
    <n v="1"/>
    <n v="0"/>
    <n v="0"/>
    <n v="0"/>
    <s v=""/>
    <n v="1.6949152542372881E-2"/>
  </r>
  <r>
    <x v="88"/>
    <x v="88"/>
    <m/>
    <s v="MEFM"/>
    <m/>
    <m/>
    <m/>
    <m/>
    <m/>
    <s v="BOURGOGNE-FRANCHE-COMTE"/>
    <s v="Y"/>
    <m/>
    <s v="avec mesures"/>
    <n v="0"/>
    <s v=""/>
    <n v="0"/>
    <s v=""/>
    <x v="1"/>
    <x v="0"/>
    <n v="0"/>
    <s v=""/>
    <m/>
    <m/>
    <n v="0"/>
    <n v="0"/>
    <n v="0"/>
    <n v="0"/>
    <n v="0"/>
    <n v="0"/>
    <n v="0"/>
    <n v="0"/>
    <n v="0"/>
    <n v="0"/>
    <n v="0"/>
    <m/>
    <n v="0"/>
    <n v="0"/>
    <n v="0"/>
    <n v="0"/>
    <n v="0"/>
    <n v="0"/>
    <n v="0"/>
    <n v="0"/>
    <n v="0"/>
    <n v="0"/>
    <n v="0"/>
    <n v="0"/>
    <n v="0"/>
    <n v="0"/>
    <n v="0"/>
    <n v="0"/>
    <n v="0"/>
    <n v="0"/>
    <n v="0"/>
    <n v="0"/>
    <n v="0"/>
    <n v="0"/>
    <n v="0"/>
    <n v="0"/>
    <n v="0"/>
    <n v="0"/>
    <m/>
    <n v="0"/>
    <n v="0"/>
    <n v="0"/>
    <n v="0"/>
    <n v="0"/>
    <n v="0"/>
    <n v="0"/>
    <n v="0"/>
    <m/>
    <n v="0"/>
    <n v="0"/>
    <m/>
    <n v="0"/>
    <n v="0"/>
    <n v="0"/>
    <n v="0"/>
    <n v="0"/>
    <n v="0"/>
    <n v="0"/>
    <m/>
    <n v="0"/>
    <m/>
    <s v=""/>
    <s v=""/>
    <n v="0"/>
    <n v="0"/>
    <n v="0"/>
    <n v="55"/>
    <n v="0"/>
    <n v="0"/>
    <n v="0"/>
    <n v="0"/>
    <s v=""/>
    <n v="0"/>
  </r>
  <r>
    <x v="89"/>
    <x v="89"/>
    <m/>
    <s v="MEFM"/>
    <m/>
    <m/>
    <m/>
    <m/>
    <m/>
    <s v="BOURGOGNE-FRANCHE-COMTE"/>
    <s v="Y"/>
    <m/>
    <s v="avec mesures"/>
    <n v="3"/>
    <s v="Benzo(a)pyrène (1115) mais voir commentaire; Dichlorvos (1170); "/>
    <n v="3"/>
    <s v="Benzo(a)pyrène (1115) mais voir commentaire; Dichlorvos (1170); "/>
    <x v="2"/>
    <x v="4"/>
    <n v="3"/>
    <s v="Benzo(a)pyrène (1115) mais voir commentaire; "/>
    <s v="Benzo(a)pyrène (1115) calculé déclassant sur Eau mais analyses sur eau jugées non pertinentes, car support non approprié et NQE surprotectrice &amp; jamais déclassant sur biote au vu des résultats provisoires des mesures sur le biote en 2019,. A noter que, d'après les résultats provisoires mesures biote 2019, le mercure (1387) serait toujours déclassant sur poisson et toujours quantifié sur gammare si LQ adaptée."/>
    <m/>
    <n v="0"/>
    <n v="0"/>
    <n v="0"/>
    <n v="2"/>
    <n v="0"/>
    <n v="3"/>
    <n v="0"/>
    <n v="0"/>
    <n v="0"/>
    <n v="0"/>
    <n v="0"/>
    <n v="0"/>
    <n v="0"/>
    <n v="0"/>
    <n v="0"/>
    <n v="0"/>
    <n v="0"/>
    <n v="0"/>
    <n v="0"/>
    <n v="3"/>
    <n v="0"/>
    <n v="0"/>
    <n v="2"/>
    <n v="0"/>
    <n v="0"/>
    <n v="0"/>
    <n v="0"/>
    <n v="0"/>
    <n v="0"/>
    <n v="0"/>
    <n v="0"/>
    <n v="2"/>
    <n v="0"/>
    <n v="0"/>
    <n v="0"/>
    <n v="0"/>
    <n v="0"/>
    <n v="0"/>
    <m/>
    <n v="0"/>
    <n v="0"/>
    <n v="0"/>
    <n v="0"/>
    <n v="0"/>
    <n v="0"/>
    <n v="0"/>
    <n v="0"/>
    <n v="0"/>
    <n v="0"/>
    <n v="0"/>
    <n v="0"/>
    <n v="0"/>
    <n v="0"/>
    <n v="0"/>
    <n v="0"/>
    <n v="0"/>
    <n v="0"/>
    <n v="0"/>
    <m/>
    <n v="0"/>
    <n v="0"/>
    <s v="Benzo(a)pyrène (1115); Dichlorvos (1170); "/>
    <s v="Benzo(a)pyrène (1115); "/>
    <n v="1"/>
    <n v="4"/>
    <n v="5"/>
    <n v="59"/>
    <n v="3"/>
    <n v="0"/>
    <n v="1"/>
    <n v="1"/>
    <n v="1"/>
    <n v="8.4745762711864403E-2"/>
  </r>
  <r>
    <x v="90"/>
    <x v="90"/>
    <m/>
    <s v="MEFM"/>
    <m/>
    <m/>
    <m/>
    <m/>
    <m/>
    <s v="BOURGOGNE-FRANCHE-COMTE"/>
    <s v="Y"/>
    <m/>
    <s v="avec mesures"/>
    <n v="2"/>
    <s v=""/>
    <n v="0"/>
    <s v=""/>
    <x v="0"/>
    <x v="0"/>
    <n v="0"/>
    <s v=""/>
    <m/>
    <m/>
    <n v="0"/>
    <n v="0"/>
    <n v="0"/>
    <n v="2"/>
    <n v="0"/>
    <n v="0"/>
    <n v="0"/>
    <n v="0"/>
    <n v="0"/>
    <n v="0"/>
    <n v="0"/>
    <n v="0"/>
    <n v="0"/>
    <n v="0"/>
    <n v="0"/>
    <n v="0"/>
    <n v="0"/>
    <n v="0"/>
    <n v="0"/>
    <n v="0"/>
    <n v="0"/>
    <n v="0"/>
    <n v="2"/>
    <n v="0"/>
    <n v="0"/>
    <n v="0"/>
    <n v="0"/>
    <n v="0"/>
    <n v="0"/>
    <n v="0"/>
    <n v="0"/>
    <n v="0"/>
    <n v="0"/>
    <n v="0"/>
    <n v="0"/>
    <n v="0"/>
    <m/>
    <m/>
    <m/>
    <m/>
    <n v="0"/>
    <n v="0"/>
    <n v="0"/>
    <n v="0"/>
    <n v="0"/>
    <n v="0"/>
    <n v="0"/>
    <n v="0"/>
    <n v="0"/>
    <n v="0"/>
    <n v="0"/>
    <n v="0"/>
    <n v="2"/>
    <n v="0"/>
    <n v="0"/>
    <n v="0"/>
    <n v="0"/>
    <n v="0"/>
    <m/>
    <n v="2"/>
    <n v="0"/>
    <s v=""/>
    <s v=""/>
    <n v="0"/>
    <n v="4"/>
    <n v="4"/>
    <n v="56"/>
    <n v="4"/>
    <n v="0"/>
    <n v="0"/>
    <n v="0"/>
    <s v=""/>
    <n v="7.1428571428571425E-2"/>
  </r>
  <r>
    <x v="91"/>
    <x v="91"/>
    <m/>
    <s v="NATURELLE"/>
    <m/>
    <m/>
    <m/>
    <m/>
    <m/>
    <s v="PAYS DE LA LOIRE"/>
    <s v="N"/>
    <m/>
    <s v="avec mesures"/>
    <n v="2"/>
    <s v=""/>
    <n v="0"/>
    <s v=""/>
    <x v="0"/>
    <x v="0"/>
    <n v="0"/>
    <s v=""/>
    <m/>
    <m/>
    <n v="0"/>
    <n v="0"/>
    <n v="0"/>
    <n v="2"/>
    <n v="0"/>
    <n v="0"/>
    <n v="0"/>
    <n v="0"/>
    <n v="0"/>
    <n v="0"/>
    <n v="0"/>
    <n v="0"/>
    <n v="0"/>
    <n v="0"/>
    <n v="0"/>
    <n v="0"/>
    <n v="0"/>
    <n v="0"/>
    <n v="0"/>
    <n v="0"/>
    <n v="0"/>
    <n v="0"/>
    <n v="0"/>
    <n v="0"/>
    <n v="0"/>
    <n v="0"/>
    <n v="0"/>
    <n v="0"/>
    <n v="2"/>
    <n v="0"/>
    <n v="0"/>
    <n v="0"/>
    <n v="0"/>
    <n v="0"/>
    <n v="0"/>
    <n v="0"/>
    <n v="0"/>
    <n v="0"/>
    <m/>
    <n v="0"/>
    <n v="0"/>
    <n v="0"/>
    <n v="0"/>
    <n v="0"/>
    <n v="0"/>
    <n v="0"/>
    <n v="0"/>
    <n v="0"/>
    <n v="0"/>
    <n v="0"/>
    <n v="0"/>
    <n v="0"/>
    <n v="0"/>
    <n v="0"/>
    <n v="0"/>
    <n v="0"/>
    <n v="0"/>
    <n v="0"/>
    <m/>
    <n v="2"/>
    <n v="0"/>
    <s v=""/>
    <s v=""/>
    <n v="0"/>
    <n v="3"/>
    <n v="3"/>
    <n v="59"/>
    <n v="3"/>
    <n v="0"/>
    <n v="0"/>
    <n v="0"/>
    <s v=""/>
    <n v="5.0847457627118647E-2"/>
  </r>
  <r>
    <x v="92"/>
    <x v="92"/>
    <m/>
    <s v="MEFM"/>
    <m/>
    <m/>
    <m/>
    <m/>
    <m/>
    <s v="NOUVELLE AQUITAIN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m/>
    <n v="0"/>
    <n v="0"/>
    <m/>
    <n v="0"/>
    <n v="0"/>
    <n v="0"/>
    <n v="0"/>
    <n v="0"/>
    <n v="0"/>
    <m/>
    <m/>
    <m/>
    <m/>
    <s v=""/>
    <s v=""/>
    <n v="0"/>
    <n v="1"/>
    <n v="1"/>
    <n v="55"/>
    <n v="1"/>
    <n v="0"/>
    <n v="0"/>
    <n v="0"/>
    <s v=""/>
    <n v="1.8181818181818181E-2"/>
  </r>
  <r>
    <x v="93"/>
    <x v="93"/>
    <m/>
    <s v="MEFM"/>
    <m/>
    <m/>
    <m/>
    <m/>
    <m/>
    <s v="PAYS DE LA LOIRE"/>
    <s v="Y"/>
    <m/>
    <s v="avec mesures"/>
    <n v="2"/>
    <s v=""/>
    <n v="0"/>
    <s v=""/>
    <x v="0"/>
    <x v="0"/>
    <n v="0"/>
    <s v=""/>
    <m/>
    <m/>
    <n v="0"/>
    <n v="0"/>
    <n v="0"/>
    <n v="0"/>
    <n v="0"/>
    <n v="0"/>
    <n v="0"/>
    <n v="0"/>
    <n v="0"/>
    <n v="0"/>
    <n v="0"/>
    <n v="0"/>
    <n v="0"/>
    <n v="0"/>
    <n v="0"/>
    <n v="0"/>
    <n v="0"/>
    <n v="0"/>
    <n v="0"/>
    <n v="0"/>
    <n v="0"/>
    <n v="0"/>
    <n v="0"/>
    <n v="0"/>
    <n v="0"/>
    <n v="0"/>
    <n v="0"/>
    <n v="0"/>
    <n v="2"/>
    <n v="0"/>
    <n v="2"/>
    <n v="0"/>
    <n v="0"/>
    <n v="0"/>
    <n v="0"/>
    <n v="0"/>
    <n v="0"/>
    <n v="0"/>
    <n v="0"/>
    <n v="0"/>
    <n v="0"/>
    <n v="0"/>
    <n v="0"/>
    <n v="0"/>
    <n v="0"/>
    <n v="0"/>
    <n v="0"/>
    <n v="0"/>
    <n v="0"/>
    <n v="0"/>
    <n v="0"/>
    <n v="0"/>
    <n v="2"/>
    <n v="0"/>
    <n v="0"/>
    <n v="0"/>
    <n v="0"/>
    <n v="0"/>
    <m/>
    <n v="2"/>
    <n v="0"/>
    <s v=""/>
    <s v=""/>
    <n v="0"/>
    <n v="4"/>
    <n v="4"/>
    <n v="60"/>
    <n v="4"/>
    <n v="0"/>
    <n v="0"/>
    <n v="0"/>
    <s v=""/>
    <n v="6.6666666666666666E-2"/>
  </r>
  <r>
    <x v="94"/>
    <x v="94"/>
    <m/>
    <s v="MEFM"/>
    <m/>
    <m/>
    <m/>
    <m/>
    <m/>
    <s v="PAYS DE LA LOIRE"/>
    <s v="Y"/>
    <m/>
    <s v="avec mesures"/>
    <n v="2"/>
    <s v=""/>
    <n v="0"/>
    <s v=""/>
    <x v="0"/>
    <x v="0"/>
    <n v="0"/>
    <s v=""/>
    <m/>
    <m/>
    <n v="0"/>
    <n v="0"/>
    <n v="0"/>
    <n v="0"/>
    <n v="0"/>
    <n v="0"/>
    <n v="0"/>
    <n v="0"/>
    <n v="0"/>
    <n v="0"/>
    <n v="0"/>
    <n v="0"/>
    <n v="0"/>
    <n v="0"/>
    <n v="0"/>
    <n v="0"/>
    <n v="0"/>
    <n v="0"/>
    <n v="0"/>
    <n v="0"/>
    <n v="0"/>
    <n v="0"/>
    <n v="2"/>
    <n v="0"/>
    <n v="0"/>
    <n v="0"/>
    <n v="0"/>
    <n v="0"/>
    <n v="2"/>
    <n v="0"/>
    <n v="0"/>
    <n v="2"/>
    <n v="0"/>
    <n v="0"/>
    <n v="0"/>
    <n v="0"/>
    <n v="0"/>
    <n v="0"/>
    <n v="0"/>
    <n v="0"/>
    <n v="0"/>
    <n v="0"/>
    <n v="0"/>
    <n v="0"/>
    <n v="0"/>
    <n v="0"/>
    <n v="0"/>
    <n v="0"/>
    <n v="0"/>
    <n v="0"/>
    <n v="0"/>
    <n v="0"/>
    <n v="0"/>
    <n v="0"/>
    <n v="0"/>
    <n v="0"/>
    <n v="0"/>
    <n v="0"/>
    <m/>
    <n v="2"/>
    <n v="0"/>
    <s v=""/>
    <s v=""/>
    <n v="0"/>
    <n v="4"/>
    <n v="4"/>
    <n v="60"/>
    <n v="4"/>
    <n v="0"/>
    <n v="0"/>
    <n v="0"/>
    <s v=""/>
    <n v="6.6666666666666666E-2"/>
  </r>
  <r>
    <x v="95"/>
    <x v="95"/>
    <m/>
    <s v="MEFM"/>
    <m/>
    <m/>
    <m/>
    <m/>
    <m/>
    <s v="PAYS DE LA LOIRE"/>
    <s v="Y"/>
    <m/>
    <s v="avec mesures"/>
    <n v="2"/>
    <s v=""/>
    <n v="0"/>
    <s v=""/>
    <x v="0"/>
    <x v="0"/>
    <n v="0"/>
    <s v=""/>
    <m/>
    <m/>
    <n v="0"/>
    <n v="0"/>
    <n v="0"/>
    <n v="2"/>
    <n v="0"/>
    <n v="0"/>
    <n v="0"/>
    <n v="0"/>
    <n v="0"/>
    <n v="0"/>
    <n v="0"/>
    <n v="0"/>
    <n v="0"/>
    <n v="0"/>
    <n v="0"/>
    <n v="0"/>
    <n v="0"/>
    <n v="0"/>
    <n v="0"/>
    <n v="0"/>
    <n v="0"/>
    <n v="0"/>
    <n v="2"/>
    <n v="0"/>
    <n v="0"/>
    <n v="0"/>
    <n v="0"/>
    <n v="0"/>
    <n v="2"/>
    <n v="0"/>
    <n v="2"/>
    <n v="0"/>
    <n v="0"/>
    <n v="0"/>
    <n v="0"/>
    <n v="0"/>
    <n v="0"/>
    <n v="0"/>
    <n v="0"/>
    <n v="0"/>
    <n v="0"/>
    <n v="0"/>
    <n v="0"/>
    <n v="0"/>
    <n v="0"/>
    <n v="0"/>
    <n v="0"/>
    <n v="0"/>
    <n v="0"/>
    <n v="0"/>
    <n v="0"/>
    <n v="0"/>
    <n v="2"/>
    <n v="0"/>
    <n v="0"/>
    <n v="0"/>
    <n v="0"/>
    <n v="0"/>
    <m/>
    <n v="2"/>
    <n v="0"/>
    <s v=""/>
    <s v=""/>
    <n v="0"/>
    <n v="6"/>
    <n v="6"/>
    <n v="60"/>
    <n v="6"/>
    <n v="0"/>
    <n v="0"/>
    <n v="0"/>
    <s v=""/>
    <n v="0.1"/>
  </r>
  <r>
    <x v="96"/>
    <x v="96"/>
    <m/>
    <s v="MEFM"/>
    <m/>
    <m/>
    <m/>
    <m/>
    <m/>
    <s v="PAYS DE LA LOIRE"/>
    <s v="Y"/>
    <m/>
    <s v="avec mesures"/>
    <n v="2"/>
    <s v=""/>
    <n v="0"/>
    <s v=""/>
    <x v="0"/>
    <x v="0"/>
    <n v="0"/>
    <s v=""/>
    <m/>
    <m/>
    <n v="0"/>
    <n v="0"/>
    <n v="0"/>
    <n v="0"/>
    <n v="0"/>
    <n v="0"/>
    <n v="0"/>
    <n v="0"/>
    <n v="0"/>
    <n v="0"/>
    <n v="0"/>
    <n v="0"/>
    <n v="0"/>
    <n v="0"/>
    <n v="0"/>
    <n v="0"/>
    <n v="0"/>
    <n v="0"/>
    <n v="0"/>
    <n v="0"/>
    <n v="0"/>
    <n v="0"/>
    <n v="2"/>
    <n v="0"/>
    <n v="0"/>
    <n v="0"/>
    <n v="0"/>
    <n v="0"/>
    <n v="2"/>
    <n v="0"/>
    <n v="0"/>
    <n v="2"/>
    <n v="0"/>
    <n v="0"/>
    <n v="0"/>
    <n v="0"/>
    <n v="0"/>
    <n v="0"/>
    <n v="0"/>
    <n v="0"/>
    <n v="0"/>
    <n v="0"/>
    <n v="0"/>
    <n v="0"/>
    <n v="0"/>
    <n v="0"/>
    <n v="0"/>
    <n v="0"/>
    <n v="0"/>
    <n v="0"/>
    <n v="0"/>
    <n v="0"/>
    <n v="0"/>
    <n v="0"/>
    <n v="0"/>
    <n v="0"/>
    <n v="0"/>
    <n v="0"/>
    <m/>
    <n v="2"/>
    <n v="0"/>
    <s v=""/>
    <s v=""/>
    <n v="0"/>
    <n v="4"/>
    <n v="4"/>
    <n v="60"/>
    <n v="4"/>
    <n v="0"/>
    <n v="0"/>
    <n v="0"/>
    <s v=""/>
    <n v="6.6666666666666666E-2"/>
  </r>
  <r>
    <x v="97"/>
    <x v="97"/>
    <m/>
    <s v="MEFM"/>
    <m/>
    <m/>
    <m/>
    <m/>
    <m/>
    <s v="PAYS DE LA LOIRE"/>
    <s v="Y"/>
    <m/>
    <s v="avec mesures"/>
    <n v="2"/>
    <s v=""/>
    <n v="0"/>
    <s v=""/>
    <x v="0"/>
    <x v="0"/>
    <n v="0"/>
    <s v=""/>
    <m/>
    <m/>
    <n v="0"/>
    <n v="0"/>
    <n v="0"/>
    <n v="2"/>
    <n v="0"/>
    <n v="0"/>
    <n v="0"/>
    <n v="0"/>
    <n v="0"/>
    <n v="0"/>
    <n v="2"/>
    <n v="0"/>
    <n v="0"/>
    <n v="0"/>
    <n v="0"/>
    <n v="0"/>
    <n v="0"/>
    <n v="0"/>
    <n v="0"/>
    <n v="0"/>
    <n v="0"/>
    <n v="0"/>
    <n v="2"/>
    <n v="0"/>
    <n v="0"/>
    <n v="0"/>
    <n v="0"/>
    <n v="0"/>
    <n v="2"/>
    <n v="0"/>
    <n v="2"/>
    <n v="2"/>
    <n v="0"/>
    <n v="0"/>
    <n v="0"/>
    <n v="0"/>
    <n v="0"/>
    <n v="0"/>
    <n v="0"/>
    <n v="0"/>
    <n v="0"/>
    <n v="0"/>
    <n v="0"/>
    <n v="0"/>
    <n v="0"/>
    <n v="0"/>
    <n v="0"/>
    <n v="0"/>
    <n v="0"/>
    <n v="0"/>
    <n v="0"/>
    <n v="0"/>
    <n v="2"/>
    <n v="0"/>
    <n v="0"/>
    <n v="0"/>
    <n v="0"/>
    <n v="0"/>
    <m/>
    <n v="2"/>
    <n v="0"/>
    <s v=""/>
    <s v=""/>
    <n v="0"/>
    <n v="8"/>
    <n v="8"/>
    <n v="60"/>
    <n v="8"/>
    <n v="0"/>
    <n v="0"/>
    <n v="0"/>
    <s v=""/>
    <n v="0.13333333333333333"/>
  </r>
  <r>
    <x v="98"/>
    <x v="98"/>
    <m/>
    <s v="MEFM"/>
    <m/>
    <m/>
    <m/>
    <m/>
    <m/>
    <s v="PAYS DE LA LOIR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n v="0"/>
    <n v="0"/>
    <n v="0"/>
    <n v="0"/>
    <n v="0"/>
    <n v="2"/>
    <n v="0"/>
    <n v="0"/>
    <n v="0"/>
    <n v="0"/>
    <n v="0"/>
    <m/>
    <n v="2"/>
    <n v="0"/>
    <s v=""/>
    <s v=""/>
    <n v="0"/>
    <n v="3"/>
    <n v="3"/>
    <n v="60"/>
    <n v="3"/>
    <n v="0"/>
    <n v="0"/>
    <n v="0"/>
    <s v=""/>
    <n v="0.05"/>
  </r>
  <r>
    <x v="99"/>
    <x v="99"/>
    <m/>
    <s v="MEFM"/>
    <m/>
    <m/>
    <m/>
    <m/>
    <m/>
    <s v="PAYS DE LA LOIRE"/>
    <s v="Y"/>
    <m/>
    <s v="avec mesures"/>
    <n v="2"/>
    <s v=""/>
    <n v="0"/>
    <s v=""/>
    <x v="0"/>
    <x v="0"/>
    <n v="0"/>
    <s v=""/>
    <m/>
    <m/>
    <n v="0"/>
    <n v="0"/>
    <n v="0"/>
    <n v="0"/>
    <n v="0"/>
    <n v="0"/>
    <n v="0"/>
    <n v="0"/>
    <n v="0"/>
    <n v="0"/>
    <n v="0"/>
    <n v="0"/>
    <n v="0"/>
    <n v="0"/>
    <n v="0"/>
    <n v="0"/>
    <n v="0"/>
    <n v="0"/>
    <n v="0"/>
    <n v="0"/>
    <n v="0"/>
    <n v="0"/>
    <n v="2"/>
    <n v="0"/>
    <n v="0"/>
    <n v="0"/>
    <n v="0"/>
    <n v="0"/>
    <n v="2"/>
    <n v="0"/>
    <n v="0"/>
    <n v="0"/>
    <n v="0"/>
    <n v="0"/>
    <n v="0"/>
    <n v="0"/>
    <n v="0"/>
    <n v="0"/>
    <n v="0"/>
    <n v="0"/>
    <n v="0"/>
    <n v="0"/>
    <n v="0"/>
    <n v="0"/>
    <n v="0"/>
    <n v="0"/>
    <n v="0"/>
    <n v="0"/>
    <n v="0"/>
    <n v="0"/>
    <n v="0"/>
    <n v="0"/>
    <n v="0"/>
    <n v="0"/>
    <n v="0"/>
    <n v="0"/>
    <n v="0"/>
    <n v="0"/>
    <m/>
    <n v="2"/>
    <n v="0"/>
    <s v=""/>
    <s v=""/>
    <n v="0"/>
    <n v="3"/>
    <n v="3"/>
    <n v="60"/>
    <n v="3"/>
    <n v="0"/>
    <n v="0"/>
    <n v="0"/>
    <s v=""/>
    <n v="0.05"/>
  </r>
  <r>
    <x v="100"/>
    <x v="100"/>
    <m/>
    <s v="MEFM"/>
    <m/>
    <m/>
    <m/>
    <m/>
    <m/>
    <s v="PAYS DE LA LOIRE"/>
    <s v="Y"/>
    <m/>
    <s v="avec mesures"/>
    <n v="2"/>
    <s v=""/>
    <n v="0"/>
    <s v=""/>
    <x v="0"/>
    <x v="0"/>
    <n v="0"/>
    <s v=""/>
    <m/>
    <m/>
    <n v="0"/>
    <n v="0"/>
    <n v="0"/>
    <n v="2"/>
    <n v="0"/>
    <n v="0"/>
    <n v="0"/>
    <n v="0"/>
    <n v="0"/>
    <n v="0"/>
    <n v="0"/>
    <n v="0"/>
    <n v="0"/>
    <n v="0"/>
    <n v="0"/>
    <n v="0"/>
    <n v="0"/>
    <n v="0"/>
    <n v="0"/>
    <n v="0"/>
    <n v="0"/>
    <n v="0"/>
    <n v="2"/>
    <n v="0"/>
    <n v="0"/>
    <n v="0"/>
    <n v="0"/>
    <n v="0"/>
    <n v="2"/>
    <n v="0"/>
    <n v="0"/>
    <n v="2"/>
    <n v="0"/>
    <n v="0"/>
    <n v="0"/>
    <n v="0"/>
    <n v="0"/>
    <n v="0"/>
    <n v="0"/>
    <n v="0"/>
    <n v="0"/>
    <n v="0"/>
    <n v="0"/>
    <n v="0"/>
    <n v="0"/>
    <n v="0"/>
    <n v="0"/>
    <n v="0"/>
    <n v="0"/>
    <n v="0"/>
    <n v="0"/>
    <n v="0"/>
    <n v="0"/>
    <n v="0"/>
    <n v="0"/>
    <n v="0"/>
    <n v="0"/>
    <n v="0"/>
    <m/>
    <n v="0"/>
    <n v="0"/>
    <s v=""/>
    <s v=""/>
    <n v="0"/>
    <n v="4"/>
    <n v="4"/>
    <n v="60"/>
    <n v="4"/>
    <n v="0"/>
    <n v="0"/>
    <n v="0"/>
    <s v=""/>
    <n v="6.6666666666666666E-2"/>
  </r>
  <r>
    <x v="101"/>
    <x v="101"/>
    <m/>
    <s v="MEFM"/>
    <m/>
    <m/>
    <m/>
    <m/>
    <m/>
    <s v="PAYS DE LA LOIRE"/>
    <s v="Y"/>
    <m/>
    <s v="avec mesures"/>
    <n v="2"/>
    <s v=""/>
    <n v="0"/>
    <s v=""/>
    <x v="0"/>
    <x v="0"/>
    <n v="0"/>
    <s v=""/>
    <m/>
    <m/>
    <n v="0"/>
    <n v="0"/>
    <n v="0"/>
    <n v="2"/>
    <n v="0"/>
    <n v="0"/>
    <n v="0"/>
    <n v="0"/>
    <n v="0"/>
    <n v="0"/>
    <n v="0"/>
    <n v="0"/>
    <n v="0"/>
    <n v="0"/>
    <n v="0"/>
    <n v="0"/>
    <n v="0"/>
    <n v="0"/>
    <n v="0"/>
    <n v="0"/>
    <n v="0"/>
    <n v="0"/>
    <n v="2"/>
    <n v="0"/>
    <n v="0"/>
    <n v="0"/>
    <n v="0"/>
    <n v="0"/>
    <n v="2"/>
    <n v="0"/>
    <n v="2"/>
    <n v="0"/>
    <n v="0"/>
    <n v="0"/>
    <n v="0"/>
    <n v="0"/>
    <n v="0"/>
    <n v="0"/>
    <n v="0"/>
    <n v="0"/>
    <n v="0"/>
    <n v="0"/>
    <n v="0"/>
    <n v="0"/>
    <n v="0"/>
    <n v="0"/>
    <n v="0"/>
    <n v="0"/>
    <n v="0"/>
    <n v="0"/>
    <n v="0"/>
    <n v="0"/>
    <n v="2"/>
    <n v="0"/>
    <n v="0"/>
    <n v="0"/>
    <n v="0"/>
    <n v="0"/>
    <m/>
    <n v="2"/>
    <n v="0"/>
    <s v=""/>
    <s v=""/>
    <n v="0"/>
    <n v="6"/>
    <n v="6"/>
    <n v="60"/>
    <n v="6"/>
    <n v="0"/>
    <n v="0"/>
    <n v="0"/>
    <s v=""/>
    <n v="0.1"/>
  </r>
  <r>
    <x v="102"/>
    <x v="102"/>
    <m/>
    <s v="MEFM"/>
    <m/>
    <m/>
    <m/>
    <m/>
    <m/>
    <s v="PAYS DE LA LOIRE"/>
    <s v="Y"/>
    <m/>
    <s v="avec mesures"/>
    <n v="2"/>
    <s v=""/>
    <n v="0"/>
    <s v=""/>
    <x v="0"/>
    <x v="0"/>
    <n v="0"/>
    <s v=""/>
    <m/>
    <m/>
    <n v="0"/>
    <n v="0"/>
    <n v="0"/>
    <n v="2"/>
    <n v="0"/>
    <n v="0"/>
    <n v="0"/>
    <n v="0"/>
    <n v="0"/>
    <n v="0"/>
    <n v="0"/>
    <n v="0"/>
    <n v="0"/>
    <n v="0"/>
    <n v="0"/>
    <n v="0"/>
    <n v="0"/>
    <n v="0"/>
    <n v="0"/>
    <n v="0"/>
    <n v="0"/>
    <n v="0"/>
    <n v="2"/>
    <n v="0"/>
    <n v="0"/>
    <n v="0"/>
    <n v="0"/>
    <n v="0"/>
    <n v="2"/>
    <n v="0"/>
    <n v="0"/>
    <n v="2"/>
    <n v="0"/>
    <n v="0"/>
    <n v="0"/>
    <n v="0"/>
    <n v="0"/>
    <n v="0"/>
    <n v="0"/>
    <n v="0"/>
    <n v="0"/>
    <n v="0"/>
    <n v="0"/>
    <n v="0"/>
    <n v="0"/>
    <n v="0"/>
    <n v="0"/>
    <n v="0"/>
    <n v="0"/>
    <n v="0"/>
    <n v="0"/>
    <n v="0"/>
    <n v="0"/>
    <n v="0"/>
    <n v="0"/>
    <n v="0"/>
    <n v="0"/>
    <n v="0"/>
    <m/>
    <n v="2"/>
    <n v="0"/>
    <s v=""/>
    <s v=""/>
    <n v="0"/>
    <n v="5"/>
    <n v="5"/>
    <n v="60"/>
    <n v="5"/>
    <n v="0"/>
    <n v="0"/>
    <n v="0"/>
    <s v=""/>
    <n v="8.3333333333333329E-2"/>
  </r>
  <r>
    <x v="103"/>
    <x v="103"/>
    <m/>
    <s v="MEFM"/>
    <m/>
    <m/>
    <m/>
    <m/>
    <m/>
    <s v="NOUVELLE AQUITAINE"/>
    <s v="Y"/>
    <m/>
    <s v="avec mesures"/>
    <n v="0"/>
    <m/>
    <n v="0"/>
    <m/>
    <x v="1"/>
    <x v="2"/>
    <n v="0"/>
    <s v=""/>
    <m/>
    <m/>
    <n v="0"/>
    <n v="0"/>
    <n v="0"/>
    <n v="0"/>
    <n v="0"/>
    <n v="0"/>
    <n v="0"/>
    <n v="0"/>
    <n v="0"/>
    <n v="0"/>
    <n v="0"/>
    <m/>
    <n v="0"/>
    <n v="0"/>
    <n v="0"/>
    <n v="0"/>
    <n v="0"/>
    <n v="0"/>
    <n v="0"/>
    <n v="0"/>
    <n v="0"/>
    <n v="0"/>
    <n v="0"/>
    <n v="0"/>
    <n v="0"/>
    <n v="0"/>
    <n v="0"/>
    <n v="0"/>
    <n v="0"/>
    <n v="0"/>
    <n v="0"/>
    <n v="0"/>
    <n v="0"/>
    <n v="0"/>
    <n v="0"/>
    <n v="0"/>
    <n v="0"/>
    <n v="0"/>
    <m/>
    <n v="0"/>
    <n v="0"/>
    <n v="0"/>
    <n v="0"/>
    <n v="0"/>
    <n v="0"/>
    <n v="0"/>
    <n v="0"/>
    <m/>
    <n v="0"/>
    <n v="0"/>
    <m/>
    <n v="0"/>
    <n v="0"/>
    <n v="0"/>
    <n v="0"/>
    <n v="0"/>
    <n v="0"/>
    <n v="0"/>
    <m/>
    <n v="0"/>
    <m/>
    <m/>
    <s v=""/>
    <n v="0"/>
    <n v="0"/>
    <n v="0"/>
    <n v="55"/>
    <n v="0"/>
    <n v="0"/>
    <n v="0"/>
    <n v="0"/>
    <s v=""/>
    <n v="0"/>
  </r>
  <r>
    <x v="104"/>
    <x v="104"/>
    <m/>
    <s v="MEFM"/>
    <m/>
    <m/>
    <m/>
    <m/>
    <m/>
    <s v="PAYS DE LA LOIRE"/>
    <s v="Y"/>
    <m/>
    <s v="avec mesures"/>
    <n v="2"/>
    <s v=""/>
    <n v="0"/>
    <s v=""/>
    <x v="0"/>
    <x v="0"/>
    <n v="0"/>
    <s v=""/>
    <m/>
    <m/>
    <n v="0"/>
    <n v="0"/>
    <n v="0"/>
    <n v="0"/>
    <n v="0"/>
    <n v="0"/>
    <n v="0"/>
    <n v="0"/>
    <n v="0"/>
    <n v="0"/>
    <n v="0"/>
    <n v="0"/>
    <n v="0"/>
    <n v="0"/>
    <n v="0"/>
    <n v="0"/>
    <n v="0"/>
    <n v="0"/>
    <n v="0"/>
    <n v="0"/>
    <n v="0"/>
    <n v="0"/>
    <n v="0"/>
    <n v="0"/>
    <n v="0"/>
    <n v="0"/>
    <n v="0"/>
    <n v="0"/>
    <n v="2"/>
    <n v="0"/>
    <n v="0"/>
    <n v="0"/>
    <n v="0"/>
    <n v="0"/>
    <n v="0"/>
    <n v="0"/>
    <n v="0"/>
    <n v="0"/>
    <n v="0"/>
    <n v="0"/>
    <n v="0"/>
    <n v="0"/>
    <n v="0"/>
    <n v="0"/>
    <n v="0"/>
    <n v="0"/>
    <n v="0"/>
    <m/>
    <n v="0"/>
    <n v="0"/>
    <m/>
    <n v="0"/>
    <n v="0"/>
    <n v="0"/>
    <n v="0"/>
    <n v="0"/>
    <n v="0"/>
    <m/>
    <m/>
    <m/>
    <m/>
    <s v=""/>
    <s v=""/>
    <n v="0"/>
    <n v="1"/>
    <n v="1"/>
    <n v="55"/>
    <n v="1"/>
    <n v="0"/>
    <n v="0"/>
    <n v="0"/>
    <s v=""/>
    <n v="1.8181818181818181E-2"/>
  </r>
  <r>
    <x v="105"/>
    <x v="105"/>
    <m/>
    <s v="MEFM"/>
    <m/>
    <m/>
    <m/>
    <m/>
    <m/>
    <s v="PAYS DE LA LOIRE"/>
    <s v="Y"/>
    <m/>
    <s v="avec mesures"/>
    <n v="2"/>
    <s v=""/>
    <n v="0"/>
    <s v=""/>
    <x v="0"/>
    <x v="0"/>
    <n v="0"/>
    <s v=""/>
    <m/>
    <m/>
    <n v="0"/>
    <n v="0"/>
    <n v="0"/>
    <n v="2"/>
    <n v="0"/>
    <n v="0"/>
    <n v="0"/>
    <n v="0"/>
    <n v="2"/>
    <n v="0"/>
    <n v="0"/>
    <n v="0"/>
    <n v="0"/>
    <n v="0"/>
    <n v="0"/>
    <n v="0"/>
    <n v="0"/>
    <n v="0"/>
    <n v="0"/>
    <n v="0"/>
    <n v="0"/>
    <n v="0"/>
    <n v="2"/>
    <n v="0"/>
    <n v="0"/>
    <n v="0"/>
    <n v="0"/>
    <n v="0"/>
    <n v="2"/>
    <n v="0"/>
    <n v="0"/>
    <n v="0"/>
    <n v="0"/>
    <n v="0"/>
    <n v="0"/>
    <n v="0"/>
    <n v="0"/>
    <n v="0"/>
    <n v="0"/>
    <n v="0"/>
    <n v="0"/>
    <n v="0"/>
    <n v="0"/>
    <n v="0"/>
    <n v="0"/>
    <n v="0"/>
    <n v="0"/>
    <n v="0"/>
    <n v="0"/>
    <n v="0"/>
    <n v="0"/>
    <n v="0"/>
    <n v="2"/>
    <n v="0"/>
    <n v="0"/>
    <n v="0"/>
    <n v="0"/>
    <n v="0"/>
    <m/>
    <n v="2"/>
    <n v="0"/>
    <s v=""/>
    <s v=""/>
    <n v="1"/>
    <n v="5"/>
    <n v="6"/>
    <n v="60"/>
    <n v="5"/>
    <n v="1"/>
    <n v="0"/>
    <n v="0"/>
    <s v=""/>
    <n v="0.1"/>
  </r>
  <r>
    <x v="106"/>
    <x v="106"/>
    <m/>
    <s v="MEFM"/>
    <m/>
    <m/>
    <m/>
    <m/>
    <m/>
    <s v="BRETAGNE"/>
    <s v="Y"/>
    <m/>
    <s v="avec mesures"/>
    <n v="3"/>
    <s v="Cyperméthrine (1140); "/>
    <n v="3"/>
    <s v="Cyperméthrine (1140); "/>
    <x v="2"/>
    <x v="1"/>
    <n v="0"/>
    <s v=""/>
    <m/>
    <m/>
    <n v="0"/>
    <n v="0"/>
    <n v="0"/>
    <n v="0"/>
    <n v="0"/>
    <n v="0"/>
    <n v="0"/>
    <n v="0"/>
    <n v="0"/>
    <n v="0"/>
    <n v="0"/>
    <n v="3"/>
    <n v="0"/>
    <n v="0"/>
    <n v="0"/>
    <n v="0"/>
    <n v="0"/>
    <n v="0"/>
    <n v="0"/>
    <n v="0"/>
    <n v="0"/>
    <n v="0"/>
    <n v="0"/>
    <n v="0"/>
    <n v="0"/>
    <n v="0"/>
    <n v="0"/>
    <n v="0"/>
    <n v="0"/>
    <n v="0"/>
    <n v="0"/>
    <n v="0"/>
    <n v="0"/>
    <n v="0"/>
    <n v="0"/>
    <n v="0"/>
    <n v="0"/>
    <n v="0"/>
    <m/>
    <n v="0"/>
    <n v="0"/>
    <n v="0"/>
    <n v="0"/>
    <n v="0"/>
    <n v="0"/>
    <n v="0"/>
    <n v="0"/>
    <n v="0"/>
    <n v="0"/>
    <n v="0"/>
    <n v="0"/>
    <n v="0"/>
    <n v="2"/>
    <n v="0"/>
    <n v="0"/>
    <n v="0"/>
    <m/>
    <n v="0"/>
    <m/>
    <m/>
    <m/>
    <s v="Cyperméthrine (1140); "/>
    <s v=""/>
    <n v="0"/>
    <n v="2"/>
    <n v="2"/>
    <n v="56"/>
    <n v="1"/>
    <n v="0"/>
    <n v="1"/>
    <n v="0"/>
    <s v=""/>
    <n v="3.5714285714285712E-2"/>
  </r>
  <r>
    <x v="107"/>
    <x v="107"/>
    <m/>
    <s v="MEFM"/>
    <m/>
    <m/>
    <m/>
    <m/>
    <m/>
    <s v="CENTRE-VAL DE LOIRE"/>
    <s v="Y"/>
    <m/>
    <s v="avec mesures"/>
    <n v="0"/>
    <s v=""/>
    <n v="0"/>
    <s v=""/>
    <x v="1"/>
    <x v="0"/>
    <n v="0"/>
    <s v=""/>
    <m/>
    <m/>
    <n v="0"/>
    <n v="0"/>
    <n v="0"/>
    <n v="0"/>
    <n v="0"/>
    <n v="0"/>
    <n v="0"/>
    <n v="0"/>
    <n v="0"/>
    <m/>
    <n v="0"/>
    <m/>
    <n v="0"/>
    <n v="0"/>
    <n v="0"/>
    <n v="0"/>
    <n v="0"/>
    <n v="0"/>
    <n v="0"/>
    <n v="0"/>
    <n v="0"/>
    <n v="0"/>
    <n v="0"/>
    <n v="0"/>
    <n v="0"/>
    <n v="0"/>
    <n v="0"/>
    <n v="0"/>
    <n v="0"/>
    <n v="0"/>
    <n v="0"/>
    <n v="0"/>
    <n v="0"/>
    <n v="0"/>
    <n v="0"/>
    <n v="0"/>
    <n v="0"/>
    <n v="0"/>
    <m/>
    <n v="0"/>
    <n v="0"/>
    <n v="0"/>
    <n v="0"/>
    <n v="0"/>
    <n v="0"/>
    <n v="0"/>
    <n v="0"/>
    <m/>
    <n v="0"/>
    <m/>
    <m/>
    <n v="0"/>
    <n v="0"/>
    <n v="0"/>
    <n v="0"/>
    <m/>
    <m/>
    <m/>
    <m/>
    <m/>
    <m/>
    <s v=""/>
    <s v=""/>
    <n v="0"/>
    <n v="0"/>
    <n v="0"/>
    <n v="49"/>
    <n v="0"/>
    <n v="0"/>
    <n v="0"/>
    <n v="0"/>
    <s v=""/>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4" minRefreshableVersion="3" useAutoFormatting="1" itemPrintTitles="1" createdVersion="4" indent="0" compact="0" compactData="0" gridDropZones="1" multipleFieldFilters="0">
  <location ref="A5:I15" firstHeaderRow="2" firstDataRow="2" firstDataCol="3" rowPageCount="1" colPageCount="1"/>
  <pivotFields count="96">
    <pivotField axis="axisRow" compact="0" outline="0" showAll="0" defaultSubtotal="0">
      <items count="1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s>
    </pivotField>
    <pivotField axis="axisRow" compact="0" outline="0" showAll="0" defaultSubtotal="0">
      <items count="109">
        <item m="1" x="1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s>
    </pivotField>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4">
        <item x="1"/>
        <item x="0"/>
        <item x="2"/>
        <item t="default"/>
      </items>
    </pivotField>
    <pivotField axis="axisRow" compact="0" outline="0" showAll="0">
      <items count="7">
        <item x="0"/>
        <item x="1"/>
        <item x="3"/>
        <item x="4"/>
        <item x="5"/>
        <item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s>
  <rowFields count="3">
    <field x="0"/>
    <field x="1"/>
    <field x="18"/>
  </rowFields>
  <rowItems count="9">
    <i>
      <x v="13"/>
      <x v="14"/>
      <x v="1"/>
    </i>
    <i>
      <x v="17"/>
      <x v="18"/>
      <x v="2"/>
    </i>
    <i>
      <x v="20"/>
      <x v="21"/>
      <x v="3"/>
    </i>
    <i>
      <x v="38"/>
      <x v="39"/>
      <x v="1"/>
    </i>
    <i>
      <x v="46"/>
      <x v="47"/>
      <x v="4"/>
    </i>
    <i>
      <x v="49"/>
      <x v="50"/>
      <x v="3"/>
    </i>
    <i>
      <x v="89"/>
      <x v="90"/>
      <x v="3"/>
    </i>
    <i>
      <x v="106"/>
      <x v="107"/>
      <x v="1"/>
    </i>
    <i t="grand">
      <x/>
    </i>
  </rowItems>
  <colItems count="1">
    <i/>
  </colItems>
  <pageFields count="1">
    <pageField fld="17"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16"/>
  <sheetViews>
    <sheetView tabSelected="1" zoomScale="90" zoomScaleNormal="90" workbookViewId="0">
      <pane xSplit="2" ySplit="8" topLeftCell="M9" activePane="bottomRight" state="frozen"/>
      <selection pane="topRight" activeCell="C1" sqref="C1"/>
      <selection pane="bottomLeft" activeCell="A9" sqref="A9"/>
      <selection pane="bottomRight" activeCell="A2" sqref="A2"/>
    </sheetView>
  </sheetViews>
  <sheetFormatPr baseColWidth="10" defaultRowHeight="13.2" outlineLevelRow="1" outlineLevelCol="1" x14ac:dyDescent="0.25"/>
  <cols>
    <col min="1" max="1" width="22.33203125" customWidth="1"/>
    <col min="2" max="2" width="47.88671875" customWidth="1"/>
    <col min="3" max="3" width="3.77734375" customWidth="1"/>
    <col min="4" max="4" width="11.33203125" style="2" customWidth="1"/>
    <col min="5" max="5" width="2.5546875" customWidth="1"/>
    <col min="6" max="6" width="22.88671875" bestFit="1" customWidth="1"/>
    <col min="7" max="7" width="30.5546875" customWidth="1"/>
    <col min="8" max="8" width="30.44140625" customWidth="1"/>
    <col min="9" max="9" width="26.5546875" customWidth="1"/>
    <col min="10" max="10" width="12" customWidth="1"/>
    <col min="11" max="11" width="13.33203125" customWidth="1"/>
    <col min="12" max="12" width="22.33203125" customWidth="1"/>
    <col min="13" max="13" width="16.33203125" customWidth="1"/>
    <col min="14" max="14" width="22.33203125" customWidth="1"/>
    <col min="15" max="15" width="16.88671875" customWidth="1"/>
    <col min="16" max="16" width="40.33203125" customWidth="1"/>
    <col min="17" max="17" width="16.88671875" style="31" customWidth="1"/>
    <col min="18" max="18" width="40.33203125" style="31" customWidth="1"/>
    <col min="19" max="19" width="13.44140625" customWidth="1"/>
    <col min="20" max="20" width="22.33203125" customWidth="1"/>
    <col min="21" max="21" width="17.88671875" customWidth="1"/>
    <col min="22" max="22" width="22.33203125" customWidth="1"/>
    <col min="23" max="23" width="36.109375" customWidth="1"/>
    <col min="24" max="24" width="23" style="31" customWidth="1"/>
    <col min="25" max="25" width="22.33203125" style="31" customWidth="1"/>
    <col min="26" max="26" width="36.109375" style="31" customWidth="1"/>
    <col min="28" max="28" width="12.33203125" customWidth="1" outlineLevel="1"/>
    <col min="29" max="31" width="9.6640625" customWidth="1" outlineLevel="1"/>
    <col min="32" max="32" width="14.109375" customWidth="1" outlineLevel="1"/>
    <col min="33" max="33" width="18.5546875" customWidth="1" outlineLevel="1"/>
    <col min="34" max="34" width="18.44140625" customWidth="1" outlineLevel="1"/>
    <col min="35" max="35" width="18.109375" customWidth="1" outlineLevel="1"/>
    <col min="36" max="36" width="9.6640625" customWidth="1" outlineLevel="1"/>
    <col min="37" max="37" width="15" customWidth="1" outlineLevel="1"/>
    <col min="38" max="38" width="13" customWidth="1" outlineLevel="1"/>
    <col min="39" max="39" width="13.33203125" customWidth="1" outlineLevel="1"/>
    <col min="40" max="40" width="16.5546875" customWidth="1" outlineLevel="1"/>
    <col min="41" max="41" width="14.6640625" customWidth="1" outlineLevel="1"/>
    <col min="42" max="45" width="9.6640625" customWidth="1" outlineLevel="1"/>
    <col min="46" max="46" width="11.5546875" customWidth="1" outlineLevel="1"/>
    <col min="47" max="47" width="17" customWidth="1" outlineLevel="1"/>
    <col min="48" max="48" width="19.77734375" customWidth="1" outlineLevel="1"/>
    <col min="49" max="49" width="19.6640625" customWidth="1" outlineLevel="1"/>
    <col min="50" max="50" width="10.21875" customWidth="1" outlineLevel="1"/>
    <col min="51" max="51" width="16.109375" customWidth="1" outlineLevel="1"/>
    <col min="52" max="52" width="9.6640625" customWidth="1" outlineLevel="1"/>
    <col min="53" max="53" width="9.77734375" customWidth="1" outlineLevel="1"/>
    <col min="54" max="54" width="17" customWidth="1" outlineLevel="1"/>
    <col min="55" max="55" width="21.77734375" customWidth="1" outlineLevel="1"/>
    <col min="56" max="56" width="14.88671875" customWidth="1" outlineLevel="1"/>
    <col min="57" max="60" width="9.6640625" customWidth="1" outlineLevel="1"/>
    <col min="61" max="61" width="10.33203125" customWidth="1" outlineLevel="1"/>
    <col min="62" max="62" width="14" customWidth="1" outlineLevel="1"/>
    <col min="63" max="63" width="10" customWidth="1" outlineLevel="1"/>
    <col min="64" max="64" width="18" customWidth="1" outlineLevel="1"/>
    <col min="65" max="65" width="9.6640625" customWidth="1" outlineLevel="1"/>
    <col min="66" max="66" width="10" customWidth="1" outlineLevel="1"/>
    <col min="67" max="67" width="15" customWidth="1" outlineLevel="1"/>
    <col min="68" max="68" width="17.6640625" customWidth="1" outlineLevel="1"/>
    <col min="69" max="69" width="9.6640625" customWidth="1" outlineLevel="1"/>
    <col min="70" max="70" width="18.88671875" customWidth="1" outlineLevel="1"/>
    <col min="71" max="71" width="13.21875" customWidth="1" outlineLevel="1"/>
    <col min="72" max="72" width="11.33203125" customWidth="1" outlineLevel="1"/>
    <col min="73" max="73" width="11.109375" customWidth="1" outlineLevel="1"/>
    <col min="74" max="74" width="10.21875" customWidth="1" outlineLevel="1"/>
    <col min="75" max="75" width="20.21875" customWidth="1" outlineLevel="1"/>
    <col min="76" max="76" width="20" customWidth="1" outlineLevel="1"/>
    <col min="77" max="77" width="9.6640625" customWidth="1" outlineLevel="1"/>
    <col min="78" max="78" width="25.33203125" style="1" customWidth="1" outlineLevel="1"/>
    <col min="79" max="79" width="19.5546875" style="1" customWidth="1" outlineLevel="1"/>
    <col min="80" max="88" width="11.5546875" customWidth="1" outlineLevel="1"/>
    <col min="91" max="100" width="11.5546875" customWidth="1" outlineLevel="1"/>
  </cols>
  <sheetData>
    <row r="1" spans="1:100" ht="21" customHeight="1" outlineLevel="1" x14ac:dyDescent="0.25">
      <c r="C1" s="22" t="s">
        <v>220</v>
      </c>
      <c r="AA1" s="11" t="s">
        <v>219</v>
      </c>
      <c r="AB1">
        <v>1083</v>
      </c>
      <c r="AC1">
        <v>1101</v>
      </c>
      <c r="AD1">
        <v>1103</v>
      </c>
      <c r="AE1">
        <v>1107</v>
      </c>
      <c r="AF1">
        <v>1114</v>
      </c>
      <c r="AG1">
        <v>1115</v>
      </c>
      <c r="AH1">
        <v>1116</v>
      </c>
      <c r="AI1">
        <v>1117</v>
      </c>
      <c r="AJ1">
        <v>1118</v>
      </c>
      <c r="AK1">
        <v>1119</v>
      </c>
      <c r="AL1">
        <v>1135</v>
      </c>
      <c r="AM1">
        <v>1140</v>
      </c>
      <c r="AN1">
        <v>1144</v>
      </c>
      <c r="AO1">
        <v>1145</v>
      </c>
      <c r="AP1">
        <v>1146</v>
      </c>
      <c r="AQ1">
        <v>1147</v>
      </c>
      <c r="AR1">
        <v>1148</v>
      </c>
      <c r="AS1">
        <v>1161</v>
      </c>
      <c r="AT1">
        <v>1168</v>
      </c>
      <c r="AU1">
        <v>1170</v>
      </c>
      <c r="AV1">
        <v>1172</v>
      </c>
      <c r="AW1">
        <v>1173</v>
      </c>
      <c r="AX1">
        <v>1177</v>
      </c>
      <c r="AY1">
        <v>1181</v>
      </c>
      <c r="AZ1">
        <v>1191</v>
      </c>
      <c r="BA1">
        <v>1199</v>
      </c>
      <c r="BB1">
        <v>1204</v>
      </c>
      <c r="BC1">
        <v>1207</v>
      </c>
      <c r="BD1">
        <v>1208</v>
      </c>
      <c r="BE1">
        <v>1235</v>
      </c>
      <c r="BF1">
        <v>1263</v>
      </c>
      <c r="BG1">
        <v>1269</v>
      </c>
      <c r="BH1">
        <v>1272</v>
      </c>
      <c r="BI1">
        <v>1276</v>
      </c>
      <c r="BJ1">
        <v>1286</v>
      </c>
      <c r="BK1">
        <v>1289</v>
      </c>
      <c r="BL1">
        <v>1382</v>
      </c>
      <c r="BM1">
        <v>1386</v>
      </c>
      <c r="BN1">
        <v>1387</v>
      </c>
      <c r="BO1">
        <v>1388</v>
      </c>
      <c r="BP1">
        <v>1458</v>
      </c>
      <c r="BQ1">
        <v>1464</v>
      </c>
      <c r="BR1">
        <v>1517</v>
      </c>
      <c r="BS1">
        <v>1652</v>
      </c>
      <c r="BT1">
        <v>1688</v>
      </c>
      <c r="BU1">
        <v>1743</v>
      </c>
      <c r="BV1">
        <v>1748</v>
      </c>
      <c r="BW1">
        <v>1774</v>
      </c>
      <c r="BX1">
        <v>1888</v>
      </c>
      <c r="BY1">
        <v>1921</v>
      </c>
      <c r="BZ1">
        <v>1935</v>
      </c>
      <c r="CA1">
        <v>1955</v>
      </c>
      <c r="CB1">
        <v>1958</v>
      </c>
      <c r="CC1">
        <v>1959</v>
      </c>
      <c r="CD1">
        <v>2028</v>
      </c>
      <c r="CE1">
        <v>2562</v>
      </c>
      <c r="CF1">
        <v>2879</v>
      </c>
      <c r="CG1">
        <v>5537</v>
      </c>
      <c r="CH1">
        <v>6561</v>
      </c>
      <c r="CI1">
        <v>6616</v>
      </c>
      <c r="CJ1">
        <v>7146</v>
      </c>
      <c r="CO1" t="s">
        <v>127</v>
      </c>
      <c r="CP1" t="s">
        <v>126</v>
      </c>
      <c r="CV1" s="14" t="s">
        <v>120</v>
      </c>
    </row>
    <row r="2" spans="1:100" ht="41.4" outlineLevel="1" x14ac:dyDescent="0.25">
      <c r="B2" s="21"/>
      <c r="C2" s="20" t="s">
        <v>374</v>
      </c>
      <c r="Z2" s="31" t="s">
        <v>194</v>
      </c>
      <c r="AA2" s="57" t="s">
        <v>356</v>
      </c>
      <c r="AB2" s="58" t="s">
        <v>217</v>
      </c>
      <c r="AC2" s="58" t="s">
        <v>217</v>
      </c>
      <c r="AD2" s="58" t="s">
        <v>217</v>
      </c>
      <c r="AE2" s="58" t="s">
        <v>217</v>
      </c>
      <c r="AF2" s="58" t="s">
        <v>217</v>
      </c>
      <c r="AG2" s="58" t="s">
        <v>218</v>
      </c>
      <c r="AH2" s="58" t="s">
        <v>218</v>
      </c>
      <c r="AI2" s="58" t="s">
        <v>218</v>
      </c>
      <c r="AJ2" s="58" t="s">
        <v>218</v>
      </c>
      <c r="AK2" s="58" t="s">
        <v>217</v>
      </c>
      <c r="AL2" s="58" t="s">
        <v>217</v>
      </c>
      <c r="AM2" s="58" t="s">
        <v>217</v>
      </c>
      <c r="AN2" s="58" t="s">
        <v>217</v>
      </c>
      <c r="AO2" s="58" t="s">
        <v>217</v>
      </c>
      <c r="AP2" s="58" t="s">
        <v>217</v>
      </c>
      <c r="AQ2" s="58" t="s">
        <v>217</v>
      </c>
      <c r="AR2" s="58" t="s">
        <v>217</v>
      </c>
      <c r="AS2" s="58" t="s">
        <v>217</v>
      </c>
      <c r="AT2" s="58" t="s">
        <v>217</v>
      </c>
      <c r="AU2" s="58" t="s">
        <v>217</v>
      </c>
      <c r="AV2" s="58" t="s">
        <v>217</v>
      </c>
      <c r="AW2" s="58" t="s">
        <v>217</v>
      </c>
      <c r="AX2" s="58" t="s">
        <v>217</v>
      </c>
      <c r="AY2" s="58" t="s">
        <v>217</v>
      </c>
      <c r="AZ2" s="58" t="s">
        <v>217</v>
      </c>
      <c r="BA2" s="58" t="s">
        <v>217</v>
      </c>
      <c r="BB2" s="58" t="s">
        <v>218</v>
      </c>
      <c r="BC2" s="58" t="s">
        <v>217</v>
      </c>
      <c r="BD2" s="58" t="s">
        <v>217</v>
      </c>
      <c r="BE2" s="58" t="s">
        <v>217</v>
      </c>
      <c r="BF2" s="58" t="s">
        <v>217</v>
      </c>
      <c r="BG2" s="58" t="s">
        <v>217</v>
      </c>
      <c r="BH2" s="58" t="s">
        <v>217</v>
      </c>
      <c r="BI2" s="58" t="s">
        <v>217</v>
      </c>
      <c r="BJ2" s="58" t="s">
        <v>217</v>
      </c>
      <c r="BK2" s="58" t="s">
        <v>217</v>
      </c>
      <c r="BL2" s="58" t="s">
        <v>217</v>
      </c>
      <c r="BM2" s="58" t="s">
        <v>217</v>
      </c>
      <c r="BN2" s="58" t="s">
        <v>218</v>
      </c>
      <c r="BO2" s="58" t="s">
        <v>217</v>
      </c>
      <c r="BP2" s="58" t="s">
        <v>217</v>
      </c>
      <c r="BQ2" s="58" t="s">
        <v>217</v>
      </c>
      <c r="BR2" s="58" t="s">
        <v>217</v>
      </c>
      <c r="BS2" s="58" t="s">
        <v>217</v>
      </c>
      <c r="BT2" s="58" t="s">
        <v>217</v>
      </c>
      <c r="BU2" s="58" t="s">
        <v>217</v>
      </c>
      <c r="BV2" s="58" t="s">
        <v>218</v>
      </c>
      <c r="BW2" s="58" t="s">
        <v>217</v>
      </c>
      <c r="BX2" s="58" t="s">
        <v>217</v>
      </c>
      <c r="BY2" s="58" t="s">
        <v>218</v>
      </c>
      <c r="BZ2" s="58" t="s">
        <v>217</v>
      </c>
      <c r="CA2" s="58" t="s">
        <v>217</v>
      </c>
      <c r="CB2" s="58" t="s">
        <v>217</v>
      </c>
      <c r="CC2" s="58" t="s">
        <v>217</v>
      </c>
      <c r="CD2" s="58" t="s">
        <v>217</v>
      </c>
      <c r="CE2" s="58" t="s">
        <v>218</v>
      </c>
      <c r="CF2" s="58" t="s">
        <v>218</v>
      </c>
      <c r="CG2" s="58" t="s">
        <v>217</v>
      </c>
      <c r="CH2" s="58" t="s">
        <v>218</v>
      </c>
      <c r="CI2" s="58" t="s">
        <v>217</v>
      </c>
      <c r="CJ2" s="58" t="s">
        <v>217</v>
      </c>
      <c r="CO2">
        <f>SUM(CO9:CO116)</f>
        <v>284</v>
      </c>
      <c r="CP2">
        <f>SUM(CP9:CP116)</f>
        <v>5932</v>
      </c>
      <c r="CV2" s="19">
        <f>IF(ISERROR(CO2/CP2)=TRUE,"na",CO2/CP2)</f>
        <v>4.7875927174645991E-2</v>
      </c>
    </row>
    <row r="3" spans="1:100" ht="26.4" outlineLevel="1" x14ac:dyDescent="0.25">
      <c r="D3" s="18" t="s">
        <v>372</v>
      </c>
      <c r="E3" s="17"/>
      <c r="V3" s="11"/>
      <c r="Y3" s="11"/>
      <c r="AA3" s="11" t="s">
        <v>216</v>
      </c>
      <c r="AB3">
        <f t="shared" ref="AB3:BG3" si="0">108-SUM(AB4:AB6)</f>
        <v>1</v>
      </c>
      <c r="AC3">
        <f t="shared" si="0"/>
        <v>1</v>
      </c>
      <c r="AD3">
        <f t="shared" si="0"/>
        <v>1</v>
      </c>
      <c r="AE3">
        <f t="shared" si="0"/>
        <v>1</v>
      </c>
      <c r="AF3">
        <f t="shared" si="0"/>
        <v>4</v>
      </c>
      <c r="AG3">
        <f t="shared" si="0"/>
        <v>4</v>
      </c>
      <c r="AH3">
        <f t="shared" si="0"/>
        <v>4</v>
      </c>
      <c r="AI3">
        <f t="shared" si="0"/>
        <v>4</v>
      </c>
      <c r="AJ3">
        <f t="shared" si="0"/>
        <v>4</v>
      </c>
      <c r="AK3">
        <f t="shared" si="0"/>
        <v>6</v>
      </c>
      <c r="AL3">
        <f t="shared" si="0"/>
        <v>4</v>
      </c>
      <c r="AM3">
        <f t="shared" si="0"/>
        <v>20</v>
      </c>
      <c r="AN3">
        <f t="shared" si="0"/>
        <v>1</v>
      </c>
      <c r="AO3">
        <f t="shared" si="0"/>
        <v>1</v>
      </c>
      <c r="AP3">
        <f t="shared" si="0"/>
        <v>1</v>
      </c>
      <c r="AQ3">
        <f t="shared" si="0"/>
        <v>1</v>
      </c>
      <c r="AR3">
        <f t="shared" si="0"/>
        <v>1</v>
      </c>
      <c r="AS3">
        <f t="shared" si="0"/>
        <v>4</v>
      </c>
      <c r="AT3">
        <f t="shared" si="0"/>
        <v>4</v>
      </c>
      <c r="AU3">
        <f t="shared" si="0"/>
        <v>1</v>
      </c>
      <c r="AV3">
        <f t="shared" si="0"/>
        <v>2</v>
      </c>
      <c r="AW3">
        <f t="shared" si="0"/>
        <v>1</v>
      </c>
      <c r="AX3">
        <f t="shared" si="0"/>
        <v>1</v>
      </c>
      <c r="AY3">
        <f t="shared" si="0"/>
        <v>1</v>
      </c>
      <c r="AZ3">
        <f t="shared" si="0"/>
        <v>4</v>
      </c>
      <c r="BA3">
        <f t="shared" si="0"/>
        <v>0</v>
      </c>
      <c r="BB3">
        <f t="shared" si="0"/>
        <v>4</v>
      </c>
      <c r="BC3">
        <f t="shared" si="0"/>
        <v>1</v>
      </c>
      <c r="BD3">
        <f t="shared" si="0"/>
        <v>1</v>
      </c>
      <c r="BE3">
        <f t="shared" si="0"/>
        <v>1</v>
      </c>
      <c r="BF3">
        <f t="shared" si="0"/>
        <v>1</v>
      </c>
      <c r="BG3">
        <f t="shared" si="0"/>
        <v>1</v>
      </c>
      <c r="BH3">
        <f t="shared" ref="BH3:CJ3" si="1">108-SUM(BH4:BH6)</f>
        <v>4</v>
      </c>
      <c r="BI3">
        <f t="shared" si="1"/>
        <v>4</v>
      </c>
      <c r="BJ3">
        <f t="shared" si="1"/>
        <v>4</v>
      </c>
      <c r="BK3">
        <f t="shared" si="1"/>
        <v>1</v>
      </c>
      <c r="BL3">
        <f t="shared" si="1"/>
        <v>46</v>
      </c>
      <c r="BM3">
        <f t="shared" si="1"/>
        <v>46</v>
      </c>
      <c r="BN3">
        <f t="shared" si="1"/>
        <v>62</v>
      </c>
      <c r="BO3">
        <f t="shared" si="1"/>
        <v>46</v>
      </c>
      <c r="BP3">
        <f t="shared" si="1"/>
        <v>4</v>
      </c>
      <c r="BQ3">
        <f t="shared" si="1"/>
        <v>1</v>
      </c>
      <c r="BR3">
        <f t="shared" si="1"/>
        <v>4</v>
      </c>
      <c r="BS3">
        <f t="shared" si="1"/>
        <v>4</v>
      </c>
      <c r="BT3">
        <f t="shared" si="1"/>
        <v>1</v>
      </c>
      <c r="BU3">
        <f t="shared" si="1"/>
        <v>1</v>
      </c>
      <c r="BV3">
        <f t="shared" si="1"/>
        <v>2</v>
      </c>
      <c r="BW3">
        <f t="shared" si="1"/>
        <v>26</v>
      </c>
      <c r="BX3">
        <f t="shared" si="1"/>
        <v>6</v>
      </c>
      <c r="BY3">
        <f t="shared" si="1"/>
        <v>13</v>
      </c>
      <c r="BZ3">
        <f t="shared" si="1"/>
        <v>31</v>
      </c>
      <c r="CA3">
        <f t="shared" si="1"/>
        <v>6</v>
      </c>
      <c r="CB3">
        <f t="shared" si="1"/>
        <v>6</v>
      </c>
      <c r="CC3">
        <f t="shared" si="1"/>
        <v>4</v>
      </c>
      <c r="CD3">
        <f t="shared" si="1"/>
        <v>2</v>
      </c>
      <c r="CE3">
        <f t="shared" si="1"/>
        <v>15</v>
      </c>
      <c r="CF3">
        <f t="shared" si="1"/>
        <v>35</v>
      </c>
      <c r="CG3">
        <f t="shared" si="1"/>
        <v>17</v>
      </c>
      <c r="CH3">
        <f t="shared" si="1"/>
        <v>96</v>
      </c>
      <c r="CI3">
        <f t="shared" si="1"/>
        <v>34</v>
      </c>
      <c r="CJ3">
        <f t="shared" si="1"/>
        <v>49</v>
      </c>
      <c r="CV3" s="16" t="s">
        <v>215</v>
      </c>
    </row>
    <row r="4" spans="1:100" ht="21" outlineLevel="1" x14ac:dyDescent="0.25">
      <c r="D4" s="37" t="s">
        <v>373</v>
      </c>
      <c r="F4" s="31"/>
      <c r="V4" s="11"/>
      <c r="W4" s="15"/>
      <c r="Y4" s="11"/>
      <c r="Z4" s="15"/>
      <c r="AA4" s="11" t="s">
        <v>214</v>
      </c>
      <c r="AB4">
        <f t="shared" ref="AB4:BG4" si="2">COUNTIF(AB9:AB116,0)</f>
        <v>107</v>
      </c>
      <c r="AC4">
        <f t="shared" si="2"/>
        <v>106</v>
      </c>
      <c r="AD4">
        <f t="shared" si="2"/>
        <v>107</v>
      </c>
      <c r="AE4">
        <f t="shared" si="2"/>
        <v>74</v>
      </c>
      <c r="AF4">
        <f t="shared" si="2"/>
        <v>102</v>
      </c>
      <c r="AG4">
        <f t="shared" si="2"/>
        <v>95</v>
      </c>
      <c r="AH4">
        <f t="shared" si="2"/>
        <v>96</v>
      </c>
      <c r="AI4">
        <f t="shared" si="2"/>
        <v>100</v>
      </c>
      <c r="AJ4">
        <f t="shared" si="2"/>
        <v>96</v>
      </c>
      <c r="AK4">
        <f t="shared" si="2"/>
        <v>102</v>
      </c>
      <c r="AL4">
        <f t="shared" si="2"/>
        <v>101</v>
      </c>
      <c r="AM4">
        <f t="shared" si="2"/>
        <v>82</v>
      </c>
      <c r="AN4">
        <f t="shared" si="2"/>
        <v>107</v>
      </c>
      <c r="AO4">
        <f t="shared" si="2"/>
        <v>107</v>
      </c>
      <c r="AP4">
        <f t="shared" si="2"/>
        <v>107</v>
      </c>
      <c r="AQ4">
        <f t="shared" si="2"/>
        <v>107</v>
      </c>
      <c r="AR4">
        <f t="shared" si="2"/>
        <v>107</v>
      </c>
      <c r="AS4">
        <f t="shared" si="2"/>
        <v>104</v>
      </c>
      <c r="AT4">
        <f t="shared" si="2"/>
        <v>104</v>
      </c>
      <c r="AU4">
        <f t="shared" si="2"/>
        <v>104</v>
      </c>
      <c r="AV4">
        <f t="shared" si="2"/>
        <v>97</v>
      </c>
      <c r="AW4">
        <f t="shared" si="2"/>
        <v>107</v>
      </c>
      <c r="AX4">
        <f t="shared" si="2"/>
        <v>82</v>
      </c>
      <c r="AY4">
        <f t="shared" si="2"/>
        <v>107</v>
      </c>
      <c r="AZ4">
        <f t="shared" si="2"/>
        <v>104</v>
      </c>
      <c r="BA4">
        <f t="shared" si="2"/>
        <v>108</v>
      </c>
      <c r="BB4">
        <f t="shared" si="2"/>
        <v>94</v>
      </c>
      <c r="BC4">
        <f t="shared" si="2"/>
        <v>107</v>
      </c>
      <c r="BD4">
        <f t="shared" si="2"/>
        <v>59</v>
      </c>
      <c r="BE4">
        <f t="shared" si="2"/>
        <v>106</v>
      </c>
      <c r="BF4">
        <f t="shared" si="2"/>
        <v>100</v>
      </c>
      <c r="BG4">
        <f t="shared" si="2"/>
        <v>99</v>
      </c>
      <c r="BH4">
        <f t="shared" ref="BH4:CJ4" si="3">COUNTIF(BH9:BH116,0)</f>
        <v>104</v>
      </c>
      <c r="BI4">
        <f t="shared" si="3"/>
        <v>104</v>
      </c>
      <c r="BJ4">
        <f t="shared" si="3"/>
        <v>104</v>
      </c>
      <c r="BK4">
        <f t="shared" si="3"/>
        <v>107</v>
      </c>
      <c r="BL4">
        <f t="shared" si="3"/>
        <v>62</v>
      </c>
      <c r="BM4">
        <f t="shared" si="3"/>
        <v>62</v>
      </c>
      <c r="BN4">
        <f t="shared" si="3"/>
        <v>46</v>
      </c>
      <c r="BO4">
        <f t="shared" si="3"/>
        <v>62</v>
      </c>
      <c r="BP4">
        <f t="shared" si="3"/>
        <v>103</v>
      </c>
      <c r="BQ4">
        <f t="shared" si="3"/>
        <v>107</v>
      </c>
      <c r="BR4">
        <f t="shared" si="3"/>
        <v>98</v>
      </c>
      <c r="BS4">
        <f t="shared" si="3"/>
        <v>104</v>
      </c>
      <c r="BT4">
        <f t="shared" si="3"/>
        <v>105</v>
      </c>
      <c r="BU4">
        <f t="shared" si="3"/>
        <v>107</v>
      </c>
      <c r="BV4">
        <f t="shared" si="3"/>
        <v>106</v>
      </c>
      <c r="BW4">
        <f t="shared" si="3"/>
        <v>81</v>
      </c>
      <c r="BX4">
        <f t="shared" si="3"/>
        <v>102</v>
      </c>
      <c r="BY4">
        <f t="shared" si="3"/>
        <v>95</v>
      </c>
      <c r="BZ4">
        <f t="shared" si="3"/>
        <v>76</v>
      </c>
      <c r="CA4">
        <f t="shared" si="3"/>
        <v>101</v>
      </c>
      <c r="CB4">
        <f t="shared" si="3"/>
        <v>70</v>
      </c>
      <c r="CC4">
        <f t="shared" si="3"/>
        <v>101</v>
      </c>
      <c r="CD4">
        <f t="shared" si="3"/>
        <v>102</v>
      </c>
      <c r="CE4">
        <f t="shared" si="3"/>
        <v>93</v>
      </c>
      <c r="CF4">
        <f t="shared" si="3"/>
        <v>73</v>
      </c>
      <c r="CG4">
        <f t="shared" si="3"/>
        <v>91</v>
      </c>
      <c r="CH4">
        <f t="shared" si="3"/>
        <v>12</v>
      </c>
      <c r="CI4">
        <f t="shared" si="3"/>
        <v>26</v>
      </c>
      <c r="CJ4">
        <f t="shared" si="3"/>
        <v>59</v>
      </c>
      <c r="CV4">
        <f>COUNTA(AB8:CJ8)</f>
        <v>61</v>
      </c>
    </row>
    <row r="5" spans="1:100" x14ac:dyDescent="0.25">
      <c r="A5" t="s">
        <v>351</v>
      </c>
      <c r="V5" s="11"/>
      <c r="Y5" s="11"/>
      <c r="AA5" s="11" t="s">
        <v>213</v>
      </c>
      <c r="AB5">
        <f t="shared" ref="AB5:BG5" si="4">COUNTIF(AB9:AB116,2)</f>
        <v>0</v>
      </c>
      <c r="AC5">
        <f t="shared" si="4"/>
        <v>1</v>
      </c>
      <c r="AD5">
        <f t="shared" si="4"/>
        <v>0</v>
      </c>
      <c r="AE5">
        <f t="shared" si="4"/>
        <v>33</v>
      </c>
      <c r="AF5">
        <f t="shared" si="4"/>
        <v>2</v>
      </c>
      <c r="AG5">
        <f t="shared" si="4"/>
        <v>0</v>
      </c>
      <c r="AH5">
        <f t="shared" si="4"/>
        <v>8</v>
      </c>
      <c r="AI5">
        <f t="shared" si="4"/>
        <v>4</v>
      </c>
      <c r="AJ5">
        <f t="shared" si="4"/>
        <v>8</v>
      </c>
      <c r="AK5">
        <f t="shared" si="4"/>
        <v>0</v>
      </c>
      <c r="AL5">
        <f t="shared" si="4"/>
        <v>3</v>
      </c>
      <c r="AM5">
        <f t="shared" si="4"/>
        <v>3</v>
      </c>
      <c r="AN5">
        <f t="shared" si="4"/>
        <v>0</v>
      </c>
      <c r="AO5">
        <f t="shared" si="4"/>
        <v>0</v>
      </c>
      <c r="AP5">
        <f t="shared" si="4"/>
        <v>0</v>
      </c>
      <c r="AQ5">
        <f t="shared" si="4"/>
        <v>0</v>
      </c>
      <c r="AR5">
        <f t="shared" si="4"/>
        <v>0</v>
      </c>
      <c r="AS5">
        <f t="shared" si="4"/>
        <v>0</v>
      </c>
      <c r="AT5">
        <f t="shared" si="4"/>
        <v>0</v>
      </c>
      <c r="AU5">
        <f t="shared" si="4"/>
        <v>0</v>
      </c>
      <c r="AV5">
        <f t="shared" si="4"/>
        <v>9</v>
      </c>
      <c r="AW5">
        <f t="shared" si="4"/>
        <v>0</v>
      </c>
      <c r="AX5">
        <f t="shared" si="4"/>
        <v>25</v>
      </c>
      <c r="AY5">
        <f t="shared" si="4"/>
        <v>0</v>
      </c>
      <c r="AZ5">
        <f t="shared" si="4"/>
        <v>0</v>
      </c>
      <c r="BA5">
        <f t="shared" si="4"/>
        <v>0</v>
      </c>
      <c r="BB5">
        <f t="shared" si="4"/>
        <v>10</v>
      </c>
      <c r="BC5">
        <f t="shared" si="4"/>
        <v>0</v>
      </c>
      <c r="BD5">
        <f t="shared" si="4"/>
        <v>48</v>
      </c>
      <c r="BE5">
        <f t="shared" si="4"/>
        <v>1</v>
      </c>
      <c r="BF5">
        <f t="shared" si="4"/>
        <v>7</v>
      </c>
      <c r="BG5">
        <f t="shared" si="4"/>
        <v>8</v>
      </c>
      <c r="BH5">
        <f t="shared" ref="BH5:CJ5" si="5">COUNTIF(BH9:BH116,2)</f>
        <v>0</v>
      </c>
      <c r="BI5">
        <f t="shared" si="5"/>
        <v>0</v>
      </c>
      <c r="BJ5">
        <f t="shared" si="5"/>
        <v>0</v>
      </c>
      <c r="BK5">
        <f t="shared" si="5"/>
        <v>0</v>
      </c>
      <c r="BL5">
        <f t="shared" si="5"/>
        <v>0</v>
      </c>
      <c r="BM5">
        <f t="shared" si="5"/>
        <v>0</v>
      </c>
      <c r="BN5">
        <f t="shared" si="5"/>
        <v>0</v>
      </c>
      <c r="BO5">
        <f t="shared" si="5"/>
        <v>0</v>
      </c>
      <c r="BP5">
        <f t="shared" si="5"/>
        <v>1</v>
      </c>
      <c r="BQ5">
        <f t="shared" si="5"/>
        <v>0</v>
      </c>
      <c r="BR5">
        <f t="shared" si="5"/>
        <v>6</v>
      </c>
      <c r="BS5">
        <f t="shared" si="5"/>
        <v>0</v>
      </c>
      <c r="BT5">
        <f t="shared" si="5"/>
        <v>2</v>
      </c>
      <c r="BU5">
        <f t="shared" si="5"/>
        <v>0</v>
      </c>
      <c r="BV5">
        <f t="shared" si="5"/>
        <v>0</v>
      </c>
      <c r="BW5">
        <f t="shared" si="5"/>
        <v>1</v>
      </c>
      <c r="BX5">
        <f t="shared" si="5"/>
        <v>0</v>
      </c>
      <c r="BY5">
        <f t="shared" si="5"/>
        <v>0</v>
      </c>
      <c r="BZ5">
        <f t="shared" si="5"/>
        <v>0</v>
      </c>
      <c r="CA5">
        <f t="shared" si="5"/>
        <v>1</v>
      </c>
      <c r="CB5">
        <f t="shared" si="5"/>
        <v>32</v>
      </c>
      <c r="CC5">
        <f t="shared" si="5"/>
        <v>3</v>
      </c>
      <c r="CD5">
        <f t="shared" si="5"/>
        <v>4</v>
      </c>
      <c r="CE5">
        <f t="shared" si="5"/>
        <v>0</v>
      </c>
      <c r="CF5">
        <f t="shared" si="5"/>
        <v>0</v>
      </c>
      <c r="CG5">
        <f t="shared" si="5"/>
        <v>0</v>
      </c>
      <c r="CH5">
        <f t="shared" si="5"/>
        <v>0</v>
      </c>
      <c r="CI5">
        <f t="shared" si="5"/>
        <v>47</v>
      </c>
      <c r="CJ5">
        <f t="shared" si="5"/>
        <v>0</v>
      </c>
      <c r="CR5" s="12"/>
      <c r="CT5" s="12"/>
      <c r="CU5" s="12"/>
      <c r="CV5" s="14" t="s">
        <v>212</v>
      </c>
    </row>
    <row r="6" spans="1:100" ht="14.4" customHeight="1" thickBot="1" x14ac:dyDescent="0.3">
      <c r="L6" s="13" t="s">
        <v>211</v>
      </c>
      <c r="V6" s="11"/>
      <c r="Y6" s="11"/>
      <c r="AA6" s="11" t="s">
        <v>210</v>
      </c>
      <c r="AB6">
        <f t="shared" ref="AB6:BG6" si="6">COUNTIF(AB9:AB116,3)</f>
        <v>0</v>
      </c>
      <c r="AC6">
        <f t="shared" si="6"/>
        <v>0</v>
      </c>
      <c r="AD6">
        <f t="shared" si="6"/>
        <v>0</v>
      </c>
      <c r="AE6">
        <f t="shared" si="6"/>
        <v>0</v>
      </c>
      <c r="AF6">
        <f t="shared" si="6"/>
        <v>0</v>
      </c>
      <c r="AG6">
        <f t="shared" si="6"/>
        <v>9</v>
      </c>
      <c r="AH6">
        <f t="shared" si="6"/>
        <v>0</v>
      </c>
      <c r="AI6">
        <f t="shared" si="6"/>
        <v>0</v>
      </c>
      <c r="AJ6">
        <f t="shared" si="6"/>
        <v>0</v>
      </c>
      <c r="AK6">
        <f t="shared" si="6"/>
        <v>0</v>
      </c>
      <c r="AL6">
        <f t="shared" si="6"/>
        <v>0</v>
      </c>
      <c r="AM6">
        <f t="shared" si="6"/>
        <v>3</v>
      </c>
      <c r="AN6">
        <f t="shared" si="6"/>
        <v>0</v>
      </c>
      <c r="AO6">
        <f t="shared" si="6"/>
        <v>0</v>
      </c>
      <c r="AP6">
        <f t="shared" si="6"/>
        <v>0</v>
      </c>
      <c r="AQ6">
        <f t="shared" si="6"/>
        <v>0</v>
      </c>
      <c r="AR6">
        <f t="shared" si="6"/>
        <v>0</v>
      </c>
      <c r="AS6">
        <f t="shared" si="6"/>
        <v>0</v>
      </c>
      <c r="AT6">
        <f t="shared" si="6"/>
        <v>0</v>
      </c>
      <c r="AU6">
        <f t="shared" si="6"/>
        <v>3</v>
      </c>
      <c r="AV6">
        <f t="shared" si="6"/>
        <v>0</v>
      </c>
      <c r="AW6">
        <f t="shared" si="6"/>
        <v>0</v>
      </c>
      <c r="AX6">
        <f t="shared" si="6"/>
        <v>0</v>
      </c>
      <c r="AY6">
        <f t="shared" si="6"/>
        <v>0</v>
      </c>
      <c r="AZ6">
        <f t="shared" si="6"/>
        <v>0</v>
      </c>
      <c r="BA6">
        <f t="shared" si="6"/>
        <v>0</v>
      </c>
      <c r="BB6">
        <f t="shared" si="6"/>
        <v>0</v>
      </c>
      <c r="BC6">
        <f t="shared" si="6"/>
        <v>0</v>
      </c>
      <c r="BD6">
        <f t="shared" si="6"/>
        <v>0</v>
      </c>
      <c r="BE6">
        <f t="shared" si="6"/>
        <v>0</v>
      </c>
      <c r="BF6">
        <f t="shared" si="6"/>
        <v>0</v>
      </c>
      <c r="BG6">
        <f t="shared" si="6"/>
        <v>0</v>
      </c>
      <c r="BH6">
        <f t="shared" ref="BH6:CJ6" si="7">COUNTIF(BH9:BH116,3)</f>
        <v>0</v>
      </c>
      <c r="BI6">
        <f t="shared" si="7"/>
        <v>0</v>
      </c>
      <c r="BJ6">
        <f t="shared" si="7"/>
        <v>0</v>
      </c>
      <c r="BK6">
        <f t="shared" si="7"/>
        <v>0</v>
      </c>
      <c r="BL6">
        <f t="shared" si="7"/>
        <v>0</v>
      </c>
      <c r="BM6">
        <f t="shared" si="7"/>
        <v>0</v>
      </c>
      <c r="BN6">
        <f t="shared" si="7"/>
        <v>0</v>
      </c>
      <c r="BO6">
        <f t="shared" si="7"/>
        <v>0</v>
      </c>
      <c r="BP6">
        <f t="shared" si="7"/>
        <v>0</v>
      </c>
      <c r="BQ6">
        <f t="shared" si="7"/>
        <v>0</v>
      </c>
      <c r="BR6">
        <f t="shared" si="7"/>
        <v>0</v>
      </c>
      <c r="BS6">
        <f t="shared" si="7"/>
        <v>0</v>
      </c>
      <c r="BT6">
        <f t="shared" si="7"/>
        <v>0</v>
      </c>
      <c r="BU6">
        <f t="shared" si="7"/>
        <v>0</v>
      </c>
      <c r="BV6">
        <f t="shared" si="7"/>
        <v>0</v>
      </c>
      <c r="BW6">
        <f t="shared" si="7"/>
        <v>0</v>
      </c>
      <c r="BX6">
        <f t="shared" si="7"/>
        <v>0</v>
      </c>
      <c r="BY6">
        <f t="shared" si="7"/>
        <v>0</v>
      </c>
      <c r="BZ6">
        <f t="shared" si="7"/>
        <v>1</v>
      </c>
      <c r="CA6">
        <f t="shared" si="7"/>
        <v>0</v>
      </c>
      <c r="CB6">
        <f t="shared" si="7"/>
        <v>0</v>
      </c>
      <c r="CC6">
        <f t="shared" si="7"/>
        <v>0</v>
      </c>
      <c r="CD6">
        <f t="shared" si="7"/>
        <v>0</v>
      </c>
      <c r="CE6">
        <f t="shared" si="7"/>
        <v>0</v>
      </c>
      <c r="CF6">
        <f t="shared" si="7"/>
        <v>0</v>
      </c>
      <c r="CG6">
        <f t="shared" si="7"/>
        <v>0</v>
      </c>
      <c r="CH6">
        <f t="shared" si="7"/>
        <v>0</v>
      </c>
      <c r="CI6">
        <f t="shared" si="7"/>
        <v>1</v>
      </c>
      <c r="CJ6">
        <f t="shared" si="7"/>
        <v>0</v>
      </c>
      <c r="CR6" s="12"/>
      <c r="CT6" s="12"/>
      <c r="CU6" s="11"/>
      <c r="CV6">
        <f>COUNTIFS($L$9:$L$116,"avec mesures")*CV4</f>
        <v>6527</v>
      </c>
    </row>
    <row r="7" spans="1:100" s="10" customFormat="1" ht="27" customHeight="1" thickBot="1" x14ac:dyDescent="0.3">
      <c r="A7" s="68" t="s">
        <v>209</v>
      </c>
      <c r="B7" s="69"/>
      <c r="C7" s="40"/>
      <c r="D7" s="42" t="s">
        <v>208</v>
      </c>
      <c r="E7" s="62"/>
      <c r="F7" s="70" t="s">
        <v>207</v>
      </c>
      <c r="G7" s="71"/>
      <c r="H7" s="71"/>
      <c r="I7" s="71"/>
      <c r="J7" s="71"/>
      <c r="K7" s="71"/>
      <c r="L7" s="65" t="s">
        <v>361</v>
      </c>
      <c r="M7" s="66"/>
      <c r="N7" s="66"/>
      <c r="O7" s="66"/>
      <c r="P7" s="66"/>
      <c r="Q7" s="66"/>
      <c r="R7" s="67"/>
      <c r="S7" s="65" t="s">
        <v>354</v>
      </c>
      <c r="T7" s="66"/>
      <c r="U7" s="65" t="s">
        <v>355</v>
      </c>
      <c r="V7" s="66"/>
      <c r="W7" s="66"/>
      <c r="X7" s="66"/>
      <c r="Y7" s="66"/>
      <c r="Z7" s="67"/>
      <c r="AB7" s="54" t="s">
        <v>206</v>
      </c>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5"/>
      <c r="CA7" s="55"/>
      <c r="CB7" s="55"/>
      <c r="CC7" s="55"/>
      <c r="CD7" s="55"/>
      <c r="CE7" s="55"/>
      <c r="CF7" s="55"/>
      <c r="CG7" s="55"/>
      <c r="CH7" s="55"/>
      <c r="CI7" s="55"/>
      <c r="CJ7" s="55"/>
      <c r="CN7"/>
      <c r="CO7"/>
      <c r="CP7"/>
      <c r="CQ7"/>
      <c r="CR7"/>
      <c r="CS7"/>
      <c r="CT7"/>
      <c r="CU7"/>
      <c r="CV7"/>
    </row>
    <row r="8" spans="1:100" s="10" customFormat="1" ht="145.80000000000001" thickBot="1" x14ac:dyDescent="0.3">
      <c r="A8" s="38" t="s">
        <v>205</v>
      </c>
      <c r="B8" s="39" t="s">
        <v>204</v>
      </c>
      <c r="C8" s="41" t="s">
        <v>203</v>
      </c>
      <c r="D8" s="43" t="s">
        <v>346</v>
      </c>
      <c r="E8" s="61" t="s">
        <v>202</v>
      </c>
      <c r="F8" s="44" t="s">
        <v>371</v>
      </c>
      <c r="G8" s="44" t="s">
        <v>201</v>
      </c>
      <c r="H8" s="44" t="s">
        <v>200</v>
      </c>
      <c r="I8" s="44" t="s">
        <v>199</v>
      </c>
      <c r="J8" s="44" t="s">
        <v>198</v>
      </c>
      <c r="K8" s="44" t="s">
        <v>197</v>
      </c>
      <c r="L8" s="45" t="s">
        <v>364</v>
      </c>
      <c r="M8" s="46" t="s">
        <v>365</v>
      </c>
      <c r="N8" s="46" t="s">
        <v>366</v>
      </c>
      <c r="O8" s="47" t="s">
        <v>367</v>
      </c>
      <c r="P8" s="48" t="s">
        <v>368</v>
      </c>
      <c r="Q8" s="47" t="s">
        <v>352</v>
      </c>
      <c r="R8" s="49" t="s">
        <v>353</v>
      </c>
      <c r="S8" s="50" t="s">
        <v>196</v>
      </c>
      <c r="T8" s="51" t="s">
        <v>195</v>
      </c>
      <c r="U8" s="50" t="s">
        <v>369</v>
      </c>
      <c r="V8" s="52" t="s">
        <v>370</v>
      </c>
      <c r="W8" s="53" t="s">
        <v>194</v>
      </c>
      <c r="X8" s="52" t="s">
        <v>362</v>
      </c>
      <c r="Y8" s="52" t="s">
        <v>363</v>
      </c>
      <c r="Z8" s="51" t="s">
        <v>194</v>
      </c>
      <c r="AA8" s="63" t="s">
        <v>193</v>
      </c>
      <c r="AB8" s="56" t="s">
        <v>192</v>
      </c>
      <c r="AC8" s="56" t="s">
        <v>191</v>
      </c>
      <c r="AD8" s="56" t="s">
        <v>190</v>
      </c>
      <c r="AE8" s="56" t="s">
        <v>189</v>
      </c>
      <c r="AF8" s="56" t="s">
        <v>188</v>
      </c>
      <c r="AG8" s="56" t="s">
        <v>187</v>
      </c>
      <c r="AH8" s="56" t="s">
        <v>186</v>
      </c>
      <c r="AI8" s="56" t="s">
        <v>185</v>
      </c>
      <c r="AJ8" s="56" t="s">
        <v>184</v>
      </c>
      <c r="AK8" s="56" t="s">
        <v>183</v>
      </c>
      <c r="AL8" s="56" t="s">
        <v>182</v>
      </c>
      <c r="AM8" s="56" t="s">
        <v>181</v>
      </c>
      <c r="AN8" s="56" t="s">
        <v>180</v>
      </c>
      <c r="AO8" s="56" t="s">
        <v>179</v>
      </c>
      <c r="AP8" s="56" t="s">
        <v>178</v>
      </c>
      <c r="AQ8" s="56" t="s">
        <v>177</v>
      </c>
      <c r="AR8" s="56" t="s">
        <v>176</v>
      </c>
      <c r="AS8" s="56" t="s">
        <v>175</v>
      </c>
      <c r="AT8" s="56" t="s">
        <v>174</v>
      </c>
      <c r="AU8" s="56" t="s">
        <v>173</v>
      </c>
      <c r="AV8" s="56" t="s">
        <v>172</v>
      </c>
      <c r="AW8" s="56" t="s">
        <v>171</v>
      </c>
      <c r="AX8" s="56" t="s">
        <v>170</v>
      </c>
      <c r="AY8" s="56" t="s">
        <v>169</v>
      </c>
      <c r="AZ8" s="56" t="s">
        <v>168</v>
      </c>
      <c r="BA8" s="56" t="s">
        <v>167</v>
      </c>
      <c r="BB8" s="56" t="s">
        <v>166</v>
      </c>
      <c r="BC8" s="56" t="s">
        <v>165</v>
      </c>
      <c r="BD8" s="56" t="s">
        <v>164</v>
      </c>
      <c r="BE8" s="56" t="s">
        <v>163</v>
      </c>
      <c r="BF8" s="56" t="s">
        <v>162</v>
      </c>
      <c r="BG8" s="56" t="s">
        <v>161</v>
      </c>
      <c r="BH8" s="56" t="s">
        <v>160</v>
      </c>
      <c r="BI8" s="56" t="s">
        <v>159</v>
      </c>
      <c r="BJ8" s="56" t="s">
        <v>158</v>
      </c>
      <c r="BK8" s="56" t="s">
        <v>157</v>
      </c>
      <c r="BL8" s="56" t="s">
        <v>156</v>
      </c>
      <c r="BM8" s="56" t="s">
        <v>155</v>
      </c>
      <c r="BN8" s="56" t="s">
        <v>154</v>
      </c>
      <c r="BO8" s="56" t="s">
        <v>153</v>
      </c>
      <c r="BP8" s="56" t="s">
        <v>152</v>
      </c>
      <c r="BQ8" s="56" t="s">
        <v>151</v>
      </c>
      <c r="BR8" s="56" t="s">
        <v>150</v>
      </c>
      <c r="BS8" s="56" t="s">
        <v>149</v>
      </c>
      <c r="BT8" s="56" t="s">
        <v>148</v>
      </c>
      <c r="BU8" s="56" t="s">
        <v>147</v>
      </c>
      <c r="BV8" s="56" t="s">
        <v>146</v>
      </c>
      <c r="BW8" s="56" t="s">
        <v>145</v>
      </c>
      <c r="BX8" s="56" t="s">
        <v>144</v>
      </c>
      <c r="BY8" s="56" t="s">
        <v>143</v>
      </c>
      <c r="BZ8" s="56" t="s">
        <v>142</v>
      </c>
      <c r="CA8" s="56" t="s">
        <v>141</v>
      </c>
      <c r="CB8" s="56" t="s">
        <v>140</v>
      </c>
      <c r="CC8" s="56" t="s">
        <v>139</v>
      </c>
      <c r="CD8" s="56" t="s">
        <v>138</v>
      </c>
      <c r="CE8" s="56" t="s">
        <v>137</v>
      </c>
      <c r="CF8" s="56" t="s">
        <v>136</v>
      </c>
      <c r="CG8" s="56" t="s">
        <v>135</v>
      </c>
      <c r="CH8" s="56" t="s">
        <v>134</v>
      </c>
      <c r="CI8" s="56" t="s">
        <v>133</v>
      </c>
      <c r="CJ8" s="56" t="s">
        <v>132</v>
      </c>
      <c r="CK8" s="59" t="s">
        <v>131</v>
      </c>
      <c r="CL8" s="59" t="s">
        <v>130</v>
      </c>
      <c r="CM8" s="60" t="s">
        <v>129</v>
      </c>
      <c r="CN8" s="60" t="s">
        <v>128</v>
      </c>
      <c r="CO8" s="60" t="s">
        <v>127</v>
      </c>
      <c r="CP8" s="60" t="s">
        <v>126</v>
      </c>
      <c r="CQ8" s="60" t="s">
        <v>125</v>
      </c>
      <c r="CR8" s="60" t="s">
        <v>124</v>
      </c>
      <c r="CS8" s="60" t="s">
        <v>123</v>
      </c>
      <c r="CT8" s="60" t="s">
        <v>122</v>
      </c>
      <c r="CU8" s="60" t="s">
        <v>121</v>
      </c>
      <c r="CV8" s="60" t="s">
        <v>120</v>
      </c>
    </row>
    <row r="9" spans="1:100" s="3" customFormat="1" x14ac:dyDescent="0.25">
      <c r="A9" s="6" t="s">
        <v>119</v>
      </c>
      <c r="B9" s="6" t="s">
        <v>231</v>
      </c>
      <c r="C9" s="6"/>
      <c r="D9" s="6" t="str">
        <f t="shared" ref="D9:D11" si="8">IF(J9="Y","MEFM","NATURELLE")</f>
        <v>MEFM</v>
      </c>
      <c r="E9" s="6"/>
      <c r="F9" s="6"/>
      <c r="G9" s="6"/>
      <c r="H9" s="6"/>
      <c r="I9" s="6" t="s">
        <v>347</v>
      </c>
      <c r="J9" s="6" t="s">
        <v>232</v>
      </c>
      <c r="K9" s="6"/>
      <c r="L9" s="6"/>
      <c r="M9" s="9">
        <v>0</v>
      </c>
      <c r="N9" s="6" t="s">
        <v>0</v>
      </c>
      <c r="O9" s="9">
        <v>2</v>
      </c>
      <c r="P9" s="6" t="s">
        <v>0</v>
      </c>
      <c r="Q9" s="32">
        <v>3</v>
      </c>
      <c r="R9" s="33" t="s">
        <v>23</v>
      </c>
      <c r="S9" s="34">
        <v>2</v>
      </c>
      <c r="T9" s="35" t="s">
        <v>0</v>
      </c>
      <c r="U9" s="34">
        <v>0</v>
      </c>
      <c r="V9" s="35" t="s">
        <v>0</v>
      </c>
      <c r="W9" s="36"/>
      <c r="X9" s="34">
        <v>3</v>
      </c>
      <c r="Y9" s="33" t="s">
        <v>23</v>
      </c>
      <c r="Z9" s="33" t="s">
        <v>375</v>
      </c>
      <c r="AA9" s="64"/>
      <c r="AB9" s="6">
        <v>0</v>
      </c>
      <c r="AC9" s="6">
        <v>0</v>
      </c>
      <c r="AD9" s="6">
        <v>0</v>
      </c>
      <c r="AE9" s="6">
        <v>2</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c r="BM9" s="6"/>
      <c r="BN9" s="6"/>
      <c r="BO9" s="6"/>
      <c r="BP9" s="6">
        <v>0</v>
      </c>
      <c r="BQ9" s="6">
        <v>0</v>
      </c>
      <c r="BR9" s="6">
        <v>0</v>
      </c>
      <c r="BS9" s="6">
        <v>0</v>
      </c>
      <c r="BT9" s="6">
        <v>0</v>
      </c>
      <c r="BU9" s="6">
        <v>0</v>
      </c>
      <c r="BV9" s="6">
        <v>0</v>
      </c>
      <c r="BW9" s="6">
        <v>0</v>
      </c>
      <c r="BX9" s="6">
        <v>0</v>
      </c>
      <c r="BY9" s="6">
        <v>0</v>
      </c>
      <c r="BZ9" s="6">
        <v>0</v>
      </c>
      <c r="CA9" s="6">
        <v>0</v>
      </c>
      <c r="CB9" s="7">
        <v>0</v>
      </c>
      <c r="CC9" s="7">
        <v>0</v>
      </c>
      <c r="CD9" s="7">
        <v>0</v>
      </c>
      <c r="CE9" s="7">
        <v>0</v>
      </c>
      <c r="CF9" s="7"/>
      <c r="CG9" s="7">
        <v>0</v>
      </c>
      <c r="CH9" s="7"/>
      <c r="CI9" s="7">
        <v>0</v>
      </c>
      <c r="CJ9" s="7"/>
      <c r="CK9" s="6" t="s">
        <v>0</v>
      </c>
      <c r="CL9" s="6" t="s">
        <v>0</v>
      </c>
      <c r="CM9" s="5">
        <v>0</v>
      </c>
      <c r="CN9" s="5">
        <v>1</v>
      </c>
      <c r="CO9" s="5">
        <v>1</v>
      </c>
      <c r="CP9" s="5">
        <v>54</v>
      </c>
      <c r="CQ9" s="5">
        <v>1</v>
      </c>
      <c r="CR9" s="5">
        <v>0</v>
      </c>
      <c r="CS9" s="5">
        <v>0</v>
      </c>
      <c r="CT9" s="5">
        <v>0</v>
      </c>
      <c r="CU9" s="5" t="s">
        <v>0</v>
      </c>
      <c r="CV9" s="4">
        <v>1.8518518518518517E-2</v>
      </c>
    </row>
    <row r="10" spans="1:100" s="3" customFormat="1" x14ac:dyDescent="0.25">
      <c r="A10" s="6" t="s">
        <v>118</v>
      </c>
      <c r="B10" s="6" t="s">
        <v>233</v>
      </c>
      <c r="C10" s="6"/>
      <c r="D10" s="6" t="str">
        <f t="shared" si="8"/>
        <v>MEFM</v>
      </c>
      <c r="E10" s="6"/>
      <c r="F10" s="6"/>
      <c r="G10" s="6"/>
      <c r="H10" s="6"/>
      <c r="I10" s="6" t="s">
        <v>347</v>
      </c>
      <c r="J10" s="6" t="s">
        <v>232</v>
      </c>
      <c r="K10" s="6"/>
      <c r="L10" s="6" t="s">
        <v>1</v>
      </c>
      <c r="M10" s="9">
        <v>0</v>
      </c>
      <c r="N10" s="6" t="s">
        <v>0</v>
      </c>
      <c r="O10" s="9">
        <v>2</v>
      </c>
      <c r="P10" s="6" t="s">
        <v>0</v>
      </c>
      <c r="Q10" s="32">
        <v>3</v>
      </c>
      <c r="R10" s="33" t="s">
        <v>23</v>
      </c>
      <c r="S10" s="9">
        <v>2</v>
      </c>
      <c r="T10" s="6" t="s">
        <v>0</v>
      </c>
      <c r="U10" s="9">
        <v>0</v>
      </c>
      <c r="V10" s="6" t="s">
        <v>0</v>
      </c>
      <c r="W10" s="6"/>
      <c r="X10" s="34">
        <v>3</v>
      </c>
      <c r="Y10" s="33" t="s">
        <v>23</v>
      </c>
      <c r="Z10" s="33" t="s">
        <v>375</v>
      </c>
      <c r="AA10" s="64"/>
      <c r="AB10" s="6">
        <v>0</v>
      </c>
      <c r="AC10" s="6">
        <v>0</v>
      </c>
      <c r="AD10" s="6">
        <v>0</v>
      </c>
      <c r="AE10" s="6">
        <v>2</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2</v>
      </c>
      <c r="BE10" s="6">
        <v>0</v>
      </c>
      <c r="BF10" s="6">
        <v>0</v>
      </c>
      <c r="BG10" s="6">
        <v>0</v>
      </c>
      <c r="BH10" s="6">
        <v>0</v>
      </c>
      <c r="BI10" s="6">
        <v>0</v>
      </c>
      <c r="BJ10" s="6">
        <v>0</v>
      </c>
      <c r="BK10" s="6">
        <v>0</v>
      </c>
      <c r="BL10" s="6"/>
      <c r="BM10" s="6"/>
      <c r="BN10" s="6"/>
      <c r="BO10" s="6"/>
      <c r="BP10" s="6">
        <v>0</v>
      </c>
      <c r="BQ10" s="6">
        <v>0</v>
      </c>
      <c r="BR10" s="6">
        <v>0</v>
      </c>
      <c r="BS10" s="6">
        <v>0</v>
      </c>
      <c r="BT10" s="6">
        <v>0</v>
      </c>
      <c r="BU10" s="6">
        <v>0</v>
      </c>
      <c r="BV10" s="6">
        <v>0</v>
      </c>
      <c r="BW10" s="6">
        <v>0</v>
      </c>
      <c r="BX10" s="6">
        <v>0</v>
      </c>
      <c r="BY10" s="6">
        <v>0</v>
      </c>
      <c r="BZ10" s="6">
        <v>0</v>
      </c>
      <c r="CA10" s="6">
        <v>0</v>
      </c>
      <c r="CB10" s="7">
        <v>0</v>
      </c>
      <c r="CC10" s="7">
        <v>0</v>
      </c>
      <c r="CD10" s="7">
        <v>0</v>
      </c>
      <c r="CE10" s="7">
        <v>0</v>
      </c>
      <c r="CF10" s="7">
        <v>0</v>
      </c>
      <c r="CG10" s="7">
        <v>0</v>
      </c>
      <c r="CH10" s="7"/>
      <c r="CI10" s="7">
        <v>2</v>
      </c>
      <c r="CJ10" s="7">
        <v>0</v>
      </c>
      <c r="CK10" s="6" t="s">
        <v>0</v>
      </c>
      <c r="CL10" s="6" t="s">
        <v>0</v>
      </c>
      <c r="CM10" s="5">
        <v>0</v>
      </c>
      <c r="CN10" s="5">
        <v>3</v>
      </c>
      <c r="CO10" s="5">
        <v>3</v>
      </c>
      <c r="CP10" s="5">
        <v>56</v>
      </c>
      <c r="CQ10" s="5">
        <v>3</v>
      </c>
      <c r="CR10" s="5">
        <v>0</v>
      </c>
      <c r="CS10" s="5">
        <v>0</v>
      </c>
      <c r="CT10" s="5">
        <v>0</v>
      </c>
      <c r="CU10" s="5" t="s">
        <v>0</v>
      </c>
      <c r="CV10" s="4">
        <v>5.3571428571428568E-2</v>
      </c>
    </row>
    <row r="11" spans="1:100" s="3" customFormat="1" x14ac:dyDescent="0.25">
      <c r="A11" s="6" t="s">
        <v>117</v>
      </c>
      <c r="B11" s="6" t="s">
        <v>234</v>
      </c>
      <c r="C11" s="6"/>
      <c r="D11" s="6" t="str">
        <f t="shared" si="8"/>
        <v>MEFM</v>
      </c>
      <c r="E11" s="6"/>
      <c r="F11" s="6"/>
      <c r="G11" s="6"/>
      <c r="H11" s="6"/>
      <c r="I11" s="6" t="s">
        <v>347</v>
      </c>
      <c r="J11" s="6" t="s">
        <v>232</v>
      </c>
      <c r="K11" s="6"/>
      <c r="L11" s="6" t="s">
        <v>1</v>
      </c>
      <c r="M11" s="9">
        <v>0</v>
      </c>
      <c r="N11" s="6" t="s">
        <v>0</v>
      </c>
      <c r="O11" s="9">
        <v>2</v>
      </c>
      <c r="P11" s="6" t="s">
        <v>0</v>
      </c>
      <c r="Q11" s="32">
        <v>3</v>
      </c>
      <c r="R11" s="33" t="s">
        <v>23</v>
      </c>
      <c r="S11" s="9">
        <v>2</v>
      </c>
      <c r="T11" s="6" t="s">
        <v>0</v>
      </c>
      <c r="U11" s="9">
        <v>0</v>
      </c>
      <c r="V11" s="6" t="s">
        <v>0</v>
      </c>
      <c r="W11" s="8"/>
      <c r="X11" s="34">
        <v>3</v>
      </c>
      <c r="Y11" s="33" t="s">
        <v>23</v>
      </c>
      <c r="Z11" s="33" t="s">
        <v>375</v>
      </c>
      <c r="AA11" s="64"/>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2</v>
      </c>
      <c r="BF11" s="6">
        <v>0</v>
      </c>
      <c r="BG11" s="6">
        <v>0</v>
      </c>
      <c r="BH11" s="6">
        <v>0</v>
      </c>
      <c r="BI11" s="6">
        <v>0</v>
      </c>
      <c r="BJ11" s="6">
        <v>0</v>
      </c>
      <c r="BK11" s="6">
        <v>0</v>
      </c>
      <c r="BL11" s="6"/>
      <c r="BM11" s="6"/>
      <c r="BN11" s="6"/>
      <c r="BO11" s="6"/>
      <c r="BP11" s="6">
        <v>0</v>
      </c>
      <c r="BQ11" s="6">
        <v>0</v>
      </c>
      <c r="BR11" s="6">
        <v>0</v>
      </c>
      <c r="BS11" s="6">
        <v>0</v>
      </c>
      <c r="BT11" s="6">
        <v>0</v>
      </c>
      <c r="BU11" s="6">
        <v>0</v>
      </c>
      <c r="BV11" s="6">
        <v>0</v>
      </c>
      <c r="BW11" s="6">
        <v>0</v>
      </c>
      <c r="BX11" s="6">
        <v>0</v>
      </c>
      <c r="BY11" s="6">
        <v>0</v>
      </c>
      <c r="BZ11" s="6">
        <v>0</v>
      </c>
      <c r="CA11" s="6">
        <v>0</v>
      </c>
      <c r="CB11" s="7">
        <v>0</v>
      </c>
      <c r="CC11" s="7">
        <v>0</v>
      </c>
      <c r="CD11" s="7">
        <v>0</v>
      </c>
      <c r="CE11" s="7">
        <v>0</v>
      </c>
      <c r="CF11" s="7">
        <v>0</v>
      </c>
      <c r="CG11" s="7">
        <v>0</v>
      </c>
      <c r="CH11" s="7"/>
      <c r="CI11" s="7">
        <v>2</v>
      </c>
      <c r="CJ11" s="7">
        <v>0</v>
      </c>
      <c r="CK11" s="6" t="s">
        <v>0</v>
      </c>
      <c r="CL11" s="6" t="s">
        <v>0</v>
      </c>
      <c r="CM11" s="5">
        <v>0</v>
      </c>
      <c r="CN11" s="5">
        <v>2</v>
      </c>
      <c r="CO11" s="5">
        <v>2</v>
      </c>
      <c r="CP11" s="5">
        <v>56</v>
      </c>
      <c r="CQ11" s="5">
        <v>2</v>
      </c>
      <c r="CR11" s="5">
        <v>0</v>
      </c>
      <c r="CS11" s="5">
        <v>0</v>
      </c>
      <c r="CT11" s="5">
        <v>0</v>
      </c>
      <c r="CU11" s="5" t="s">
        <v>0</v>
      </c>
      <c r="CV11" s="4">
        <v>3.5714285714285712E-2</v>
      </c>
    </row>
    <row r="12" spans="1:100" s="3" customFormat="1" x14ac:dyDescent="0.25">
      <c r="A12" s="6" t="s">
        <v>116</v>
      </c>
      <c r="B12" s="6" t="s">
        <v>235</v>
      </c>
      <c r="C12" s="6"/>
      <c r="D12" s="6" t="str">
        <f>IF(J12="Y","MEFM","NATURELLE")</f>
        <v>MEFM</v>
      </c>
      <c r="E12" s="6"/>
      <c r="F12" s="6"/>
      <c r="G12" s="6"/>
      <c r="H12" s="6"/>
      <c r="I12" s="6" t="s">
        <v>347</v>
      </c>
      <c r="J12" s="6" t="s">
        <v>232</v>
      </c>
      <c r="K12" s="6"/>
      <c r="L12" s="6" t="s">
        <v>1</v>
      </c>
      <c r="M12" s="9">
        <v>0</v>
      </c>
      <c r="N12" s="6" t="s">
        <v>0</v>
      </c>
      <c r="O12" s="9">
        <v>2</v>
      </c>
      <c r="P12" s="6" t="s">
        <v>0</v>
      </c>
      <c r="Q12" s="32">
        <v>3</v>
      </c>
      <c r="R12" s="33" t="s">
        <v>23</v>
      </c>
      <c r="S12" s="9">
        <v>2</v>
      </c>
      <c r="T12" s="6" t="s">
        <v>0</v>
      </c>
      <c r="U12" s="9">
        <v>0</v>
      </c>
      <c r="V12" s="6" t="s">
        <v>0</v>
      </c>
      <c r="W12" s="8"/>
      <c r="X12" s="34">
        <v>3</v>
      </c>
      <c r="Y12" s="33" t="s">
        <v>23</v>
      </c>
      <c r="Z12" s="33" t="s">
        <v>375</v>
      </c>
      <c r="AA12" s="64"/>
      <c r="AB12" s="6">
        <v>0</v>
      </c>
      <c r="AC12" s="6">
        <v>0</v>
      </c>
      <c r="AD12" s="6">
        <v>0</v>
      </c>
      <c r="AE12" s="6">
        <v>0</v>
      </c>
      <c r="AF12" s="6">
        <v>0</v>
      </c>
      <c r="AG12" s="6">
        <v>0</v>
      </c>
      <c r="AH12" s="6">
        <v>0</v>
      </c>
      <c r="AI12" s="6">
        <v>0</v>
      </c>
      <c r="AJ12" s="6">
        <v>0</v>
      </c>
      <c r="AK12" s="6">
        <v>0</v>
      </c>
      <c r="AL12" s="6">
        <v>0</v>
      </c>
      <c r="AM12" s="6">
        <v>2</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c r="BM12" s="6"/>
      <c r="BN12" s="6"/>
      <c r="BO12" s="6"/>
      <c r="BP12" s="6">
        <v>0</v>
      </c>
      <c r="BQ12" s="6">
        <v>0</v>
      </c>
      <c r="BR12" s="6">
        <v>0</v>
      </c>
      <c r="BS12" s="6">
        <v>0</v>
      </c>
      <c r="BT12" s="6">
        <v>0</v>
      </c>
      <c r="BU12" s="6">
        <v>0</v>
      </c>
      <c r="BV12" s="6">
        <v>0</v>
      </c>
      <c r="BW12" s="6">
        <v>0</v>
      </c>
      <c r="BX12" s="6">
        <v>0</v>
      </c>
      <c r="BY12" s="6">
        <v>0</v>
      </c>
      <c r="BZ12" s="6">
        <v>0</v>
      </c>
      <c r="CA12" s="6">
        <v>0</v>
      </c>
      <c r="CB12" s="7">
        <v>0</v>
      </c>
      <c r="CC12" s="7">
        <v>0</v>
      </c>
      <c r="CD12" s="7">
        <v>0</v>
      </c>
      <c r="CE12" s="7">
        <v>0</v>
      </c>
      <c r="CF12" s="7"/>
      <c r="CG12" s="7">
        <v>0</v>
      </c>
      <c r="CH12" s="7"/>
      <c r="CI12" s="7"/>
      <c r="CJ12" s="7"/>
      <c r="CK12" s="6" t="s">
        <v>0</v>
      </c>
      <c r="CL12" s="6" t="s">
        <v>0</v>
      </c>
      <c r="CM12" s="5">
        <v>0</v>
      </c>
      <c r="CN12" s="5">
        <v>1</v>
      </c>
      <c r="CO12" s="5">
        <v>1</v>
      </c>
      <c r="CP12" s="5">
        <v>53</v>
      </c>
      <c r="CQ12" s="5">
        <v>1</v>
      </c>
      <c r="CR12" s="5">
        <v>0</v>
      </c>
      <c r="CS12" s="5">
        <v>0</v>
      </c>
      <c r="CT12" s="5">
        <v>0</v>
      </c>
      <c r="CU12" s="5" t="s">
        <v>0</v>
      </c>
      <c r="CV12" s="4">
        <v>1.8867924528301886E-2</v>
      </c>
    </row>
    <row r="13" spans="1:100" s="3" customFormat="1" x14ac:dyDescent="0.25">
      <c r="A13" s="6" t="s">
        <v>115</v>
      </c>
      <c r="B13" s="6" t="s">
        <v>236</v>
      </c>
      <c r="C13" s="6"/>
      <c r="D13" s="6" t="str">
        <f t="shared" ref="D13:D76" si="9">IF(J13="Y","MEFM","NATURELLE")</f>
        <v>NATURELLE</v>
      </c>
      <c r="E13" s="6"/>
      <c r="F13" s="6"/>
      <c r="G13" s="6"/>
      <c r="H13" s="6"/>
      <c r="I13" s="6" t="s">
        <v>347</v>
      </c>
      <c r="J13" s="6" t="s">
        <v>237</v>
      </c>
      <c r="K13" s="6"/>
      <c r="L13" s="6" t="s">
        <v>1</v>
      </c>
      <c r="M13" s="9">
        <v>0</v>
      </c>
      <c r="N13" s="6" t="s">
        <v>0</v>
      </c>
      <c r="O13" s="9">
        <v>0</v>
      </c>
      <c r="P13" s="6" t="s">
        <v>0</v>
      </c>
      <c r="Q13" s="32">
        <v>3</v>
      </c>
      <c r="R13" s="33" t="s">
        <v>23</v>
      </c>
      <c r="S13" s="9">
        <v>0</v>
      </c>
      <c r="T13" s="6" t="s">
        <v>0</v>
      </c>
      <c r="U13" s="9">
        <v>0</v>
      </c>
      <c r="V13" s="6" t="s">
        <v>0</v>
      </c>
      <c r="W13" s="8"/>
      <c r="X13" s="34">
        <v>3</v>
      </c>
      <c r="Y13" s="33" t="s">
        <v>23</v>
      </c>
      <c r="Z13" s="33" t="s">
        <v>375</v>
      </c>
      <c r="AA13" s="64"/>
      <c r="AB13" s="6">
        <v>0</v>
      </c>
      <c r="AC13" s="6">
        <v>0</v>
      </c>
      <c r="AD13" s="6">
        <v>0</v>
      </c>
      <c r="AE13" s="6">
        <v>0</v>
      </c>
      <c r="AF13" s="6"/>
      <c r="AG13" s="6"/>
      <c r="AH13" s="6"/>
      <c r="AI13" s="6"/>
      <c r="AJ13" s="6"/>
      <c r="AK13" s="6"/>
      <c r="AL13" s="6"/>
      <c r="AM13" s="6"/>
      <c r="AN13" s="6">
        <v>0</v>
      </c>
      <c r="AO13" s="6">
        <v>0</v>
      </c>
      <c r="AP13" s="6">
        <v>0</v>
      </c>
      <c r="AQ13" s="6">
        <v>0</v>
      </c>
      <c r="AR13" s="6">
        <v>0</v>
      </c>
      <c r="AS13" s="6"/>
      <c r="AT13" s="6"/>
      <c r="AU13" s="6">
        <v>0</v>
      </c>
      <c r="AV13" s="6">
        <v>0</v>
      </c>
      <c r="AW13" s="6">
        <v>0</v>
      </c>
      <c r="AX13" s="6">
        <v>0</v>
      </c>
      <c r="AY13" s="6">
        <v>0</v>
      </c>
      <c r="AZ13" s="6"/>
      <c r="BA13" s="6">
        <v>0</v>
      </c>
      <c r="BB13" s="6"/>
      <c r="BC13" s="6">
        <v>0</v>
      </c>
      <c r="BD13" s="6">
        <v>0</v>
      </c>
      <c r="BE13" s="6">
        <v>0</v>
      </c>
      <c r="BF13" s="6">
        <v>0</v>
      </c>
      <c r="BG13" s="6">
        <v>0</v>
      </c>
      <c r="BH13" s="6"/>
      <c r="BI13" s="6"/>
      <c r="BJ13" s="6"/>
      <c r="BK13" s="6">
        <v>0</v>
      </c>
      <c r="BL13" s="6"/>
      <c r="BM13" s="6"/>
      <c r="BN13" s="6"/>
      <c r="BO13" s="6"/>
      <c r="BP13" s="6"/>
      <c r="BQ13" s="6">
        <v>0</v>
      </c>
      <c r="BR13" s="6"/>
      <c r="BS13" s="6"/>
      <c r="BT13" s="6">
        <v>0</v>
      </c>
      <c r="BU13" s="6">
        <v>0</v>
      </c>
      <c r="BV13" s="6">
        <v>0</v>
      </c>
      <c r="BW13" s="6"/>
      <c r="BX13" s="6"/>
      <c r="BY13" s="6"/>
      <c r="BZ13" s="6"/>
      <c r="CA13" s="6"/>
      <c r="CB13" s="7"/>
      <c r="CC13" s="7"/>
      <c r="CD13" s="7">
        <v>0</v>
      </c>
      <c r="CE13" s="7"/>
      <c r="CF13" s="7"/>
      <c r="CG13" s="7"/>
      <c r="CH13" s="7"/>
      <c r="CI13" s="7"/>
      <c r="CJ13" s="7"/>
      <c r="CK13" s="6" t="s">
        <v>0</v>
      </c>
      <c r="CL13" s="6" t="s">
        <v>0</v>
      </c>
      <c r="CM13" s="5">
        <v>0</v>
      </c>
      <c r="CN13" s="5">
        <v>0</v>
      </c>
      <c r="CO13" s="5">
        <v>0</v>
      </c>
      <c r="CP13" s="5">
        <v>26</v>
      </c>
      <c r="CQ13" s="5">
        <v>0</v>
      </c>
      <c r="CR13" s="5">
        <v>0</v>
      </c>
      <c r="CS13" s="5">
        <v>0</v>
      </c>
      <c r="CT13" s="5">
        <v>0</v>
      </c>
      <c r="CU13" s="5" t="s">
        <v>0</v>
      </c>
      <c r="CV13" s="4">
        <v>0</v>
      </c>
    </row>
    <row r="14" spans="1:100" s="3" customFormat="1" x14ac:dyDescent="0.25">
      <c r="A14" s="6" t="s">
        <v>114</v>
      </c>
      <c r="B14" s="6" t="s">
        <v>238</v>
      </c>
      <c r="C14" s="6"/>
      <c r="D14" s="6" t="str">
        <f t="shared" si="9"/>
        <v>MEFM</v>
      </c>
      <c r="E14" s="6"/>
      <c r="F14" s="6"/>
      <c r="G14" s="6"/>
      <c r="H14" s="6"/>
      <c r="I14" s="6" t="s">
        <v>349</v>
      </c>
      <c r="J14" s="6" t="s">
        <v>232</v>
      </c>
      <c r="K14" s="6"/>
      <c r="L14" s="6" t="s">
        <v>1</v>
      </c>
      <c r="M14" s="9">
        <v>0</v>
      </c>
      <c r="N14" s="6" t="s">
        <v>0</v>
      </c>
      <c r="O14" s="9">
        <v>2</v>
      </c>
      <c r="P14" s="6" t="s">
        <v>0</v>
      </c>
      <c r="Q14" s="32">
        <v>3</v>
      </c>
      <c r="R14" s="33" t="s">
        <v>23</v>
      </c>
      <c r="S14" s="9">
        <v>2</v>
      </c>
      <c r="T14" s="6" t="s">
        <v>0</v>
      </c>
      <c r="U14" s="9">
        <v>0</v>
      </c>
      <c r="V14" s="6" t="s">
        <v>0</v>
      </c>
      <c r="W14" s="8"/>
      <c r="X14" s="34">
        <v>3</v>
      </c>
      <c r="Y14" s="33" t="s">
        <v>23</v>
      </c>
      <c r="Z14" s="33" t="s">
        <v>375</v>
      </c>
      <c r="AA14" s="64"/>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2</v>
      </c>
      <c r="BE14" s="6">
        <v>0</v>
      </c>
      <c r="BF14" s="6">
        <v>0</v>
      </c>
      <c r="BG14" s="6">
        <v>0</v>
      </c>
      <c r="BH14" s="6">
        <v>0</v>
      </c>
      <c r="BI14" s="6">
        <v>0</v>
      </c>
      <c r="BJ14" s="6">
        <v>0</v>
      </c>
      <c r="BK14" s="6">
        <v>0</v>
      </c>
      <c r="BL14" s="6"/>
      <c r="BM14" s="6"/>
      <c r="BN14" s="6"/>
      <c r="BO14" s="6"/>
      <c r="BP14" s="6">
        <v>0</v>
      </c>
      <c r="BQ14" s="6">
        <v>0</v>
      </c>
      <c r="BR14" s="6">
        <v>0</v>
      </c>
      <c r="BS14" s="6">
        <v>0</v>
      </c>
      <c r="BT14" s="6">
        <v>0</v>
      </c>
      <c r="BU14" s="6">
        <v>0</v>
      </c>
      <c r="BV14" s="6">
        <v>0</v>
      </c>
      <c r="BW14" s="6">
        <v>0</v>
      </c>
      <c r="BX14" s="6">
        <v>0</v>
      </c>
      <c r="BY14" s="6">
        <v>0</v>
      </c>
      <c r="BZ14" s="6">
        <v>0</v>
      </c>
      <c r="CA14" s="6">
        <v>0</v>
      </c>
      <c r="CB14" s="7">
        <v>0</v>
      </c>
      <c r="CC14" s="7">
        <v>0</v>
      </c>
      <c r="CD14" s="7">
        <v>0</v>
      </c>
      <c r="CE14" s="7">
        <v>0</v>
      </c>
      <c r="CF14" s="7">
        <v>0</v>
      </c>
      <c r="CG14" s="7">
        <v>0</v>
      </c>
      <c r="CH14" s="7"/>
      <c r="CI14" s="7">
        <v>2</v>
      </c>
      <c r="CJ14" s="7">
        <v>0</v>
      </c>
      <c r="CK14" s="6" t="s">
        <v>0</v>
      </c>
      <c r="CL14" s="6" t="s">
        <v>0</v>
      </c>
      <c r="CM14" s="5">
        <v>0</v>
      </c>
      <c r="CN14" s="5">
        <v>2</v>
      </c>
      <c r="CO14" s="5">
        <v>2</v>
      </c>
      <c r="CP14" s="5">
        <v>56</v>
      </c>
      <c r="CQ14" s="5">
        <v>2</v>
      </c>
      <c r="CR14" s="5">
        <v>0</v>
      </c>
      <c r="CS14" s="5">
        <v>0</v>
      </c>
      <c r="CT14" s="5">
        <v>0</v>
      </c>
      <c r="CU14" s="5" t="s">
        <v>0</v>
      </c>
      <c r="CV14" s="4">
        <v>3.5714285714285712E-2</v>
      </c>
    </row>
    <row r="15" spans="1:100" s="3" customFormat="1" x14ac:dyDescent="0.25">
      <c r="A15" s="6" t="s">
        <v>113</v>
      </c>
      <c r="B15" s="6" t="s">
        <v>239</v>
      </c>
      <c r="C15" s="6"/>
      <c r="D15" s="6" t="str">
        <f t="shared" si="9"/>
        <v>MEFM</v>
      </c>
      <c r="E15" s="6"/>
      <c r="F15" s="6"/>
      <c r="G15" s="6"/>
      <c r="H15" s="6"/>
      <c r="I15" s="6" t="s">
        <v>349</v>
      </c>
      <c r="J15" s="6" t="s">
        <v>232</v>
      </c>
      <c r="K15" s="6"/>
      <c r="L15" s="6" t="s">
        <v>1</v>
      </c>
      <c r="M15" s="9">
        <v>3</v>
      </c>
      <c r="N15" s="6" t="s">
        <v>23</v>
      </c>
      <c r="O15" s="9">
        <v>3</v>
      </c>
      <c r="P15" s="6" t="s">
        <v>23</v>
      </c>
      <c r="Q15" s="32">
        <v>3</v>
      </c>
      <c r="R15" s="33" t="s">
        <v>23</v>
      </c>
      <c r="S15" s="9">
        <v>0</v>
      </c>
      <c r="T15" s="6" t="s">
        <v>0</v>
      </c>
      <c r="U15" s="9">
        <v>3</v>
      </c>
      <c r="V15" s="6" t="s">
        <v>23</v>
      </c>
      <c r="W15" s="33" t="s">
        <v>376</v>
      </c>
      <c r="X15" s="34">
        <v>3</v>
      </c>
      <c r="Y15" s="33" t="s">
        <v>23</v>
      </c>
      <c r="Z15" s="33" t="s">
        <v>376</v>
      </c>
      <c r="AA15" s="64"/>
      <c r="AB15" s="6">
        <v>0</v>
      </c>
      <c r="AC15" s="6">
        <v>0</v>
      </c>
      <c r="AD15" s="6">
        <v>0</v>
      </c>
      <c r="AE15" s="6">
        <v>0</v>
      </c>
      <c r="AF15" s="6">
        <v>0</v>
      </c>
      <c r="AG15" s="6">
        <v>3</v>
      </c>
      <c r="AH15" s="6">
        <v>2</v>
      </c>
      <c r="AI15" s="6">
        <v>2</v>
      </c>
      <c r="AJ15" s="6">
        <v>2</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2</v>
      </c>
      <c r="BC15" s="6">
        <v>0</v>
      </c>
      <c r="BD15" s="6">
        <v>0</v>
      </c>
      <c r="BE15" s="6">
        <v>0</v>
      </c>
      <c r="BF15" s="6">
        <v>0</v>
      </c>
      <c r="BG15" s="6">
        <v>0</v>
      </c>
      <c r="BH15" s="6">
        <v>0</v>
      </c>
      <c r="BI15" s="6">
        <v>0</v>
      </c>
      <c r="BJ15" s="6">
        <v>0</v>
      </c>
      <c r="BK15" s="6">
        <v>0</v>
      </c>
      <c r="BL15" s="6"/>
      <c r="BM15" s="6"/>
      <c r="BN15" s="6"/>
      <c r="BO15" s="6"/>
      <c r="BP15" s="6">
        <v>0</v>
      </c>
      <c r="BQ15" s="6">
        <v>0</v>
      </c>
      <c r="BR15" s="6">
        <v>0</v>
      </c>
      <c r="BS15" s="6">
        <v>0</v>
      </c>
      <c r="BT15" s="6">
        <v>0</v>
      </c>
      <c r="BU15" s="6">
        <v>0</v>
      </c>
      <c r="BV15" s="6">
        <v>0</v>
      </c>
      <c r="BW15" s="6">
        <v>0</v>
      </c>
      <c r="BX15" s="6">
        <v>0</v>
      </c>
      <c r="BY15" s="6">
        <v>0</v>
      </c>
      <c r="BZ15" s="6">
        <v>0</v>
      </c>
      <c r="CA15" s="6">
        <v>0</v>
      </c>
      <c r="CB15" s="7">
        <v>0</v>
      </c>
      <c r="CC15" s="7">
        <v>0</v>
      </c>
      <c r="CD15" s="7">
        <v>0</v>
      </c>
      <c r="CE15" s="7">
        <v>0</v>
      </c>
      <c r="CF15" s="7"/>
      <c r="CG15" s="7">
        <v>0</v>
      </c>
      <c r="CH15" s="7"/>
      <c r="CI15" s="7"/>
      <c r="CJ15" s="7"/>
      <c r="CK15" s="6" t="s">
        <v>21</v>
      </c>
      <c r="CL15" s="6" t="s">
        <v>21</v>
      </c>
      <c r="CM15" s="5">
        <v>5</v>
      </c>
      <c r="CN15" s="5">
        <v>0</v>
      </c>
      <c r="CO15" s="5">
        <v>5</v>
      </c>
      <c r="CP15" s="5">
        <v>53</v>
      </c>
      <c r="CQ15" s="5">
        <v>0</v>
      </c>
      <c r="CR15" s="5">
        <v>4</v>
      </c>
      <c r="CS15" s="5">
        <v>0</v>
      </c>
      <c r="CT15" s="5">
        <v>1</v>
      </c>
      <c r="CU15" s="5">
        <v>1</v>
      </c>
      <c r="CV15" s="4">
        <v>9.4339622641509441E-2</v>
      </c>
    </row>
    <row r="16" spans="1:100" s="3" customFormat="1" x14ac:dyDescent="0.25">
      <c r="A16" s="6" t="s">
        <v>112</v>
      </c>
      <c r="B16" s="6" t="s">
        <v>240</v>
      </c>
      <c r="C16" s="6"/>
      <c r="D16" s="6" t="str">
        <f t="shared" si="9"/>
        <v>MEFM</v>
      </c>
      <c r="E16" s="6"/>
      <c r="F16" s="6"/>
      <c r="G16" s="6"/>
      <c r="H16" s="6"/>
      <c r="I16" s="6" t="s">
        <v>350</v>
      </c>
      <c r="J16" s="6" t="s">
        <v>232</v>
      </c>
      <c r="K16" s="6"/>
      <c r="L16" s="6" t="s">
        <v>1</v>
      </c>
      <c r="M16" s="9">
        <v>0</v>
      </c>
      <c r="N16" s="6" t="s">
        <v>0</v>
      </c>
      <c r="O16" s="9">
        <v>2</v>
      </c>
      <c r="P16" s="6" t="s">
        <v>0</v>
      </c>
      <c r="Q16" s="32">
        <v>3</v>
      </c>
      <c r="R16" s="33" t="s">
        <v>23</v>
      </c>
      <c r="S16" s="9">
        <v>2</v>
      </c>
      <c r="T16" s="6" t="s">
        <v>0</v>
      </c>
      <c r="U16" s="9">
        <v>0</v>
      </c>
      <c r="V16" s="6" t="s">
        <v>0</v>
      </c>
      <c r="W16" s="8"/>
      <c r="X16" s="34">
        <v>3</v>
      </c>
      <c r="Y16" s="33" t="s">
        <v>23</v>
      </c>
      <c r="Z16" s="33" t="s">
        <v>375</v>
      </c>
      <c r="AA16" s="64"/>
      <c r="AB16" s="6">
        <v>0</v>
      </c>
      <c r="AC16" s="6">
        <v>0</v>
      </c>
      <c r="AD16" s="6">
        <v>0</v>
      </c>
      <c r="AE16" s="6">
        <v>0</v>
      </c>
      <c r="AF16" s="6">
        <v>0</v>
      </c>
      <c r="AG16" s="6">
        <v>0</v>
      </c>
      <c r="AH16" s="6">
        <v>0</v>
      </c>
      <c r="AI16" s="6">
        <v>0</v>
      </c>
      <c r="AJ16" s="6">
        <v>0</v>
      </c>
      <c r="AK16" s="6">
        <v>0</v>
      </c>
      <c r="AL16" s="6">
        <v>0</v>
      </c>
      <c r="AM16" s="6"/>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2</v>
      </c>
      <c r="BE16" s="6">
        <v>0</v>
      </c>
      <c r="BF16" s="6">
        <v>0</v>
      </c>
      <c r="BG16" s="6">
        <v>0</v>
      </c>
      <c r="BH16" s="6">
        <v>0</v>
      </c>
      <c r="BI16" s="6">
        <v>0</v>
      </c>
      <c r="BJ16" s="6">
        <v>0</v>
      </c>
      <c r="BK16" s="6">
        <v>0</v>
      </c>
      <c r="BL16" s="6">
        <v>0</v>
      </c>
      <c r="BM16" s="6">
        <v>0</v>
      </c>
      <c r="BN16" s="6"/>
      <c r="BO16" s="6">
        <v>0</v>
      </c>
      <c r="BP16" s="6">
        <v>0</v>
      </c>
      <c r="BQ16" s="6">
        <v>0</v>
      </c>
      <c r="BR16" s="6">
        <v>0</v>
      </c>
      <c r="BS16" s="6">
        <v>0</v>
      </c>
      <c r="BT16" s="6">
        <v>0</v>
      </c>
      <c r="BU16" s="6">
        <v>0</v>
      </c>
      <c r="BV16" s="6">
        <v>0</v>
      </c>
      <c r="BW16" s="6"/>
      <c r="BX16" s="6">
        <v>0</v>
      </c>
      <c r="BY16" s="6">
        <v>0</v>
      </c>
      <c r="BZ16" s="6"/>
      <c r="CA16" s="6">
        <v>0</v>
      </c>
      <c r="CB16" s="7">
        <v>0</v>
      </c>
      <c r="CC16" s="7">
        <v>0</v>
      </c>
      <c r="CD16" s="7">
        <v>2</v>
      </c>
      <c r="CE16" s="7">
        <v>0</v>
      </c>
      <c r="CF16" s="7">
        <v>0</v>
      </c>
      <c r="CG16" s="7">
        <v>0</v>
      </c>
      <c r="CH16" s="7"/>
      <c r="CI16" s="7">
        <v>0</v>
      </c>
      <c r="CJ16" s="7"/>
      <c r="CK16" s="6" t="s">
        <v>0</v>
      </c>
      <c r="CL16" s="6" t="s">
        <v>0</v>
      </c>
      <c r="CM16" s="5">
        <v>0</v>
      </c>
      <c r="CN16" s="5">
        <v>2</v>
      </c>
      <c r="CO16" s="5">
        <v>2</v>
      </c>
      <c r="CP16" s="5">
        <v>55</v>
      </c>
      <c r="CQ16" s="5">
        <v>2</v>
      </c>
      <c r="CR16" s="5">
        <v>0</v>
      </c>
      <c r="CS16" s="5">
        <v>0</v>
      </c>
      <c r="CT16" s="5">
        <v>0</v>
      </c>
      <c r="CU16" s="5" t="s">
        <v>0</v>
      </c>
      <c r="CV16" s="4">
        <v>3.6363636363636362E-2</v>
      </c>
    </row>
    <row r="17" spans="1:100" s="3" customFormat="1" x14ac:dyDescent="0.25">
      <c r="A17" s="6" t="s">
        <v>111</v>
      </c>
      <c r="B17" s="6" t="s">
        <v>241</v>
      </c>
      <c r="C17" s="6"/>
      <c r="D17" s="6" t="str">
        <f t="shared" si="9"/>
        <v>NATURELLE</v>
      </c>
      <c r="E17" s="6"/>
      <c r="F17" s="6"/>
      <c r="G17" s="6"/>
      <c r="H17" s="6"/>
      <c r="I17" s="6" t="s">
        <v>348</v>
      </c>
      <c r="J17" s="6" t="s">
        <v>237</v>
      </c>
      <c r="K17" s="6"/>
      <c r="L17" s="6" t="s">
        <v>1</v>
      </c>
      <c r="M17" s="9">
        <v>0</v>
      </c>
      <c r="N17" s="6" t="s">
        <v>0</v>
      </c>
      <c r="O17" s="9">
        <v>0</v>
      </c>
      <c r="P17" s="6" t="s">
        <v>0</v>
      </c>
      <c r="Q17" s="32">
        <v>3</v>
      </c>
      <c r="R17" s="33" t="s">
        <v>23</v>
      </c>
      <c r="S17" s="9">
        <v>0</v>
      </c>
      <c r="T17" s="6" t="s">
        <v>0</v>
      </c>
      <c r="U17" s="9">
        <v>0</v>
      </c>
      <c r="V17" s="6" t="s">
        <v>0</v>
      </c>
      <c r="W17" s="8"/>
      <c r="X17" s="34">
        <v>3</v>
      </c>
      <c r="Y17" s="33" t="s">
        <v>23</v>
      </c>
      <c r="Z17" s="33" t="s">
        <v>375</v>
      </c>
      <c r="AA17" s="64"/>
      <c r="AB17" s="6">
        <v>0</v>
      </c>
      <c r="AC17" s="6">
        <v>0</v>
      </c>
      <c r="AD17" s="6">
        <v>0</v>
      </c>
      <c r="AE17" s="6">
        <v>0</v>
      </c>
      <c r="AF17" s="6">
        <v>0</v>
      </c>
      <c r="AG17" s="6">
        <v>0</v>
      </c>
      <c r="AH17" s="6">
        <v>0</v>
      </c>
      <c r="AI17" s="6">
        <v>0</v>
      </c>
      <c r="AJ17" s="6">
        <v>0</v>
      </c>
      <c r="AK17" s="6">
        <v>0</v>
      </c>
      <c r="AL17" s="6">
        <v>0</v>
      </c>
      <c r="AM17" s="6"/>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c r="BM17" s="6"/>
      <c r="BN17" s="6"/>
      <c r="BO17" s="6"/>
      <c r="BP17" s="6">
        <v>0</v>
      </c>
      <c r="BQ17" s="6">
        <v>0</v>
      </c>
      <c r="BR17" s="6">
        <v>0</v>
      </c>
      <c r="BS17" s="6">
        <v>0</v>
      </c>
      <c r="BT17" s="6">
        <v>0</v>
      </c>
      <c r="BU17" s="6">
        <v>0</v>
      </c>
      <c r="BV17" s="6">
        <v>0</v>
      </c>
      <c r="BW17" s="6"/>
      <c r="BX17" s="6">
        <v>0</v>
      </c>
      <c r="BY17" s="6">
        <v>0</v>
      </c>
      <c r="BZ17" s="6"/>
      <c r="CA17" s="6">
        <v>0</v>
      </c>
      <c r="CB17" s="7">
        <v>0</v>
      </c>
      <c r="CC17" s="7">
        <v>0</v>
      </c>
      <c r="CD17" s="7">
        <v>0</v>
      </c>
      <c r="CE17" s="7">
        <v>0</v>
      </c>
      <c r="CF17" s="7"/>
      <c r="CG17" s="7">
        <v>0</v>
      </c>
      <c r="CH17" s="7"/>
      <c r="CI17" s="7">
        <v>0</v>
      </c>
      <c r="CJ17" s="7"/>
      <c r="CK17" s="6" t="s">
        <v>0</v>
      </c>
      <c r="CL17" s="6" t="s">
        <v>0</v>
      </c>
      <c r="CM17" s="5">
        <v>0</v>
      </c>
      <c r="CN17" s="5">
        <v>0</v>
      </c>
      <c r="CO17" s="5">
        <v>0</v>
      </c>
      <c r="CP17" s="5">
        <v>51</v>
      </c>
      <c r="CQ17" s="5">
        <v>0</v>
      </c>
      <c r="CR17" s="5">
        <v>0</v>
      </c>
      <c r="CS17" s="5">
        <v>0</v>
      </c>
      <c r="CT17" s="5">
        <v>0</v>
      </c>
      <c r="CU17" s="5" t="s">
        <v>0</v>
      </c>
      <c r="CV17" s="4">
        <v>0</v>
      </c>
    </row>
    <row r="18" spans="1:100" s="3" customFormat="1" x14ac:dyDescent="0.25">
      <c r="A18" s="6" t="s">
        <v>110</v>
      </c>
      <c r="B18" s="6" t="s">
        <v>242</v>
      </c>
      <c r="C18" s="6"/>
      <c r="D18" s="6" t="str">
        <f t="shared" si="9"/>
        <v>MEFM</v>
      </c>
      <c r="E18" s="6"/>
      <c r="F18" s="6"/>
      <c r="G18" s="6"/>
      <c r="H18" s="6"/>
      <c r="I18" s="6" t="s">
        <v>348</v>
      </c>
      <c r="J18" s="6" t="s">
        <v>232</v>
      </c>
      <c r="K18" s="6"/>
      <c r="L18" s="6" t="s">
        <v>1</v>
      </c>
      <c r="M18" s="9">
        <v>0</v>
      </c>
      <c r="N18" s="6" t="s">
        <v>0</v>
      </c>
      <c r="O18" s="9">
        <v>0</v>
      </c>
      <c r="P18" s="6" t="s">
        <v>0</v>
      </c>
      <c r="Q18" s="32">
        <v>3</v>
      </c>
      <c r="R18" s="33" t="s">
        <v>23</v>
      </c>
      <c r="S18" s="9">
        <v>0</v>
      </c>
      <c r="T18" s="6" t="s">
        <v>0</v>
      </c>
      <c r="U18" s="9">
        <v>0</v>
      </c>
      <c r="V18" s="6" t="s">
        <v>0</v>
      </c>
      <c r="W18" s="8"/>
      <c r="X18" s="34">
        <v>3</v>
      </c>
      <c r="Y18" s="33" t="s">
        <v>23</v>
      </c>
      <c r="Z18" s="33" t="s">
        <v>375</v>
      </c>
      <c r="AA18" s="64"/>
      <c r="AB18" s="6">
        <v>0</v>
      </c>
      <c r="AC18" s="6">
        <v>0</v>
      </c>
      <c r="AD18" s="6">
        <v>0</v>
      </c>
      <c r="AE18" s="6">
        <v>0</v>
      </c>
      <c r="AF18" s="6">
        <v>0</v>
      </c>
      <c r="AG18" s="6">
        <v>0</v>
      </c>
      <c r="AH18" s="6">
        <v>0</v>
      </c>
      <c r="AI18" s="6">
        <v>0</v>
      </c>
      <c r="AJ18" s="6">
        <v>0</v>
      </c>
      <c r="AK18" s="6">
        <v>0</v>
      </c>
      <c r="AL18" s="6">
        <v>0</v>
      </c>
      <c r="AM18" s="6"/>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v>0</v>
      </c>
      <c r="BP18" s="6">
        <v>0</v>
      </c>
      <c r="BQ18" s="6">
        <v>0</v>
      </c>
      <c r="BR18" s="6">
        <v>0</v>
      </c>
      <c r="BS18" s="6">
        <v>0</v>
      </c>
      <c r="BT18" s="6">
        <v>0</v>
      </c>
      <c r="BU18" s="6">
        <v>0</v>
      </c>
      <c r="BV18" s="6">
        <v>0</v>
      </c>
      <c r="BW18" s="6"/>
      <c r="BX18" s="6">
        <v>0</v>
      </c>
      <c r="BY18" s="6">
        <v>0</v>
      </c>
      <c r="BZ18" s="6"/>
      <c r="CA18" s="6">
        <v>0</v>
      </c>
      <c r="CB18" s="7">
        <v>0</v>
      </c>
      <c r="CC18" s="7">
        <v>0</v>
      </c>
      <c r="CD18" s="7">
        <v>0</v>
      </c>
      <c r="CE18" s="7">
        <v>0</v>
      </c>
      <c r="CF18" s="7">
        <v>0</v>
      </c>
      <c r="CG18" s="7">
        <v>0</v>
      </c>
      <c r="CH18" s="7"/>
      <c r="CI18" s="7">
        <v>0</v>
      </c>
      <c r="CJ18" s="7"/>
      <c r="CK18" s="6" t="s">
        <v>0</v>
      </c>
      <c r="CL18" s="6" t="s">
        <v>0</v>
      </c>
      <c r="CM18" s="5">
        <v>0</v>
      </c>
      <c r="CN18" s="5">
        <v>0</v>
      </c>
      <c r="CO18" s="5">
        <v>0</v>
      </c>
      <c r="CP18" s="5">
        <v>55</v>
      </c>
      <c r="CQ18" s="5">
        <v>0</v>
      </c>
      <c r="CR18" s="5">
        <v>0</v>
      </c>
      <c r="CS18" s="5">
        <v>0</v>
      </c>
      <c r="CT18" s="5">
        <v>0</v>
      </c>
      <c r="CU18" s="5" t="s">
        <v>0</v>
      </c>
      <c r="CV18" s="4">
        <v>0</v>
      </c>
    </row>
    <row r="19" spans="1:100" s="3" customFormat="1" x14ac:dyDescent="0.25">
      <c r="A19" s="6" t="s">
        <v>109</v>
      </c>
      <c r="B19" s="6" t="s">
        <v>243</v>
      </c>
      <c r="C19" s="6"/>
      <c r="D19" s="6" t="str">
        <f t="shared" si="9"/>
        <v>NATURELLE</v>
      </c>
      <c r="E19" s="6"/>
      <c r="F19" s="6"/>
      <c r="G19" s="6"/>
      <c r="H19" s="6"/>
      <c r="I19" s="6" t="s">
        <v>348</v>
      </c>
      <c r="J19" s="6" t="s">
        <v>237</v>
      </c>
      <c r="K19" s="6"/>
      <c r="L19" s="6" t="s">
        <v>1</v>
      </c>
      <c r="M19" s="9">
        <v>0</v>
      </c>
      <c r="N19" s="6" t="s">
        <v>0</v>
      </c>
      <c r="O19" s="9">
        <v>0</v>
      </c>
      <c r="P19" s="6" t="s">
        <v>0</v>
      </c>
      <c r="Q19" s="32">
        <v>3</v>
      </c>
      <c r="R19" s="33" t="s">
        <v>23</v>
      </c>
      <c r="S19" s="9">
        <v>0</v>
      </c>
      <c r="T19" s="6" t="s">
        <v>0</v>
      </c>
      <c r="U19" s="9">
        <v>0</v>
      </c>
      <c r="V19" s="6" t="s">
        <v>0</v>
      </c>
      <c r="W19" s="8"/>
      <c r="X19" s="34">
        <v>3</v>
      </c>
      <c r="Y19" s="33" t="s">
        <v>23</v>
      </c>
      <c r="Z19" s="33" t="s">
        <v>375</v>
      </c>
      <c r="AA19" s="64"/>
      <c r="AB19" s="6">
        <v>0</v>
      </c>
      <c r="AC19" s="6">
        <v>0</v>
      </c>
      <c r="AD19" s="6">
        <v>0</v>
      </c>
      <c r="AE19" s="6">
        <v>0</v>
      </c>
      <c r="AF19" s="6">
        <v>0</v>
      </c>
      <c r="AG19" s="6">
        <v>0</v>
      </c>
      <c r="AH19" s="6">
        <v>0</v>
      </c>
      <c r="AI19" s="6">
        <v>0</v>
      </c>
      <c r="AJ19" s="6">
        <v>0</v>
      </c>
      <c r="AK19" s="6">
        <v>0</v>
      </c>
      <c r="AL19" s="6">
        <v>0</v>
      </c>
      <c r="AM19" s="6"/>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c r="BM19" s="6"/>
      <c r="BN19" s="6"/>
      <c r="BO19" s="6"/>
      <c r="BP19" s="6">
        <v>0</v>
      </c>
      <c r="BQ19" s="6">
        <v>0</v>
      </c>
      <c r="BR19" s="6">
        <v>0</v>
      </c>
      <c r="BS19" s="6">
        <v>0</v>
      </c>
      <c r="BT19" s="6">
        <v>0</v>
      </c>
      <c r="BU19" s="6">
        <v>0</v>
      </c>
      <c r="BV19" s="6">
        <v>0</v>
      </c>
      <c r="BW19" s="6"/>
      <c r="BX19" s="6">
        <v>0</v>
      </c>
      <c r="BY19" s="6">
        <v>0</v>
      </c>
      <c r="BZ19" s="6"/>
      <c r="CA19" s="6">
        <v>0</v>
      </c>
      <c r="CB19" s="7">
        <v>0</v>
      </c>
      <c r="CC19" s="7">
        <v>0</v>
      </c>
      <c r="CD19" s="7">
        <v>0</v>
      </c>
      <c r="CE19" s="7">
        <v>0</v>
      </c>
      <c r="CF19" s="7"/>
      <c r="CG19" s="7">
        <v>0</v>
      </c>
      <c r="CH19" s="7"/>
      <c r="CI19" s="7"/>
      <c r="CJ19" s="7"/>
      <c r="CK19" s="6" t="s">
        <v>0</v>
      </c>
      <c r="CL19" s="6" t="s">
        <v>0</v>
      </c>
      <c r="CM19" s="5">
        <v>0</v>
      </c>
      <c r="CN19" s="5">
        <v>0</v>
      </c>
      <c r="CO19" s="5">
        <v>0</v>
      </c>
      <c r="CP19" s="5">
        <v>50</v>
      </c>
      <c r="CQ19" s="5">
        <v>0</v>
      </c>
      <c r="CR19" s="5">
        <v>0</v>
      </c>
      <c r="CS19" s="5">
        <v>0</v>
      </c>
      <c r="CT19" s="5">
        <v>0</v>
      </c>
      <c r="CU19" s="5" t="s">
        <v>0</v>
      </c>
      <c r="CV19" s="4">
        <v>0</v>
      </c>
    </row>
    <row r="20" spans="1:100" s="3" customFormat="1" x14ac:dyDescent="0.25">
      <c r="A20" s="6" t="s">
        <v>108</v>
      </c>
      <c r="B20" s="6" t="s">
        <v>244</v>
      </c>
      <c r="C20" s="6"/>
      <c r="D20" s="6" t="str">
        <f t="shared" si="9"/>
        <v>MEFM</v>
      </c>
      <c r="E20" s="6"/>
      <c r="F20" s="6"/>
      <c r="G20" s="6"/>
      <c r="H20" s="6"/>
      <c r="I20" s="6" t="s">
        <v>245</v>
      </c>
      <c r="J20" s="6" t="s">
        <v>232</v>
      </c>
      <c r="K20" s="6"/>
      <c r="L20" s="6" t="s">
        <v>1</v>
      </c>
      <c r="M20" s="9">
        <v>0</v>
      </c>
      <c r="N20" s="6" t="s">
        <v>0</v>
      </c>
      <c r="O20" s="9">
        <v>2</v>
      </c>
      <c r="P20" s="6" t="s">
        <v>0</v>
      </c>
      <c r="Q20" s="32">
        <v>3</v>
      </c>
      <c r="R20" s="33" t="s">
        <v>23</v>
      </c>
      <c r="S20" s="9">
        <v>2</v>
      </c>
      <c r="T20" s="6" t="s">
        <v>0</v>
      </c>
      <c r="U20" s="9">
        <v>0</v>
      </c>
      <c r="V20" s="6" t="s">
        <v>0</v>
      </c>
      <c r="W20" s="8"/>
      <c r="X20" s="34">
        <v>3</v>
      </c>
      <c r="Y20" s="33" t="s">
        <v>23</v>
      </c>
      <c r="Z20" s="33" t="s">
        <v>375</v>
      </c>
      <c r="AA20" s="64"/>
      <c r="AB20" s="6">
        <v>0</v>
      </c>
      <c r="AC20" s="6">
        <v>0</v>
      </c>
      <c r="AD20" s="6">
        <v>0</v>
      </c>
      <c r="AE20" s="6">
        <v>2</v>
      </c>
      <c r="AF20" s="6">
        <v>0</v>
      </c>
      <c r="AG20" s="6">
        <v>0</v>
      </c>
      <c r="AH20" s="6">
        <v>0</v>
      </c>
      <c r="AI20" s="6">
        <v>0</v>
      </c>
      <c r="AJ20" s="6">
        <v>0</v>
      </c>
      <c r="AK20" s="6">
        <v>0</v>
      </c>
      <c r="AL20" s="6">
        <v>2</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2</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7">
        <v>2</v>
      </c>
      <c r="CC20" s="7">
        <v>0</v>
      </c>
      <c r="CD20" s="7">
        <v>0</v>
      </c>
      <c r="CE20" s="7">
        <v>0</v>
      </c>
      <c r="CF20" s="7">
        <v>0</v>
      </c>
      <c r="CG20" s="7">
        <v>0</v>
      </c>
      <c r="CH20" s="7"/>
      <c r="CI20" s="7">
        <v>2</v>
      </c>
      <c r="CJ20" s="7">
        <v>0</v>
      </c>
      <c r="CK20" s="6" t="s">
        <v>0</v>
      </c>
      <c r="CL20" s="6" t="s">
        <v>0</v>
      </c>
      <c r="CM20" s="5">
        <v>0</v>
      </c>
      <c r="CN20" s="5">
        <v>5</v>
      </c>
      <c r="CO20" s="5">
        <v>5</v>
      </c>
      <c r="CP20" s="5">
        <v>60</v>
      </c>
      <c r="CQ20" s="5">
        <v>5</v>
      </c>
      <c r="CR20" s="5">
        <v>0</v>
      </c>
      <c r="CS20" s="5">
        <v>0</v>
      </c>
      <c r="CT20" s="5">
        <v>0</v>
      </c>
      <c r="CU20" s="5" t="s">
        <v>0</v>
      </c>
      <c r="CV20" s="4">
        <v>8.3333333333333329E-2</v>
      </c>
    </row>
    <row r="21" spans="1:100" s="3" customFormat="1" x14ac:dyDescent="0.25">
      <c r="A21" s="6" t="s">
        <v>107</v>
      </c>
      <c r="B21" s="6" t="s">
        <v>246</v>
      </c>
      <c r="C21" s="6"/>
      <c r="D21" s="6" t="str">
        <f t="shared" si="9"/>
        <v>MEFM</v>
      </c>
      <c r="E21" s="6"/>
      <c r="F21" s="6"/>
      <c r="G21" s="6"/>
      <c r="H21" s="6"/>
      <c r="I21" s="6" t="s">
        <v>245</v>
      </c>
      <c r="J21" s="6" t="s">
        <v>232</v>
      </c>
      <c r="K21" s="6"/>
      <c r="L21" s="6" t="s">
        <v>1</v>
      </c>
      <c r="M21" s="9">
        <v>0</v>
      </c>
      <c r="N21" s="6" t="s">
        <v>0</v>
      </c>
      <c r="O21" s="9">
        <v>2</v>
      </c>
      <c r="P21" s="6" t="s">
        <v>0</v>
      </c>
      <c r="Q21" s="32">
        <v>3</v>
      </c>
      <c r="R21" s="33" t="s">
        <v>23</v>
      </c>
      <c r="S21" s="9">
        <v>2</v>
      </c>
      <c r="T21" s="6" t="s">
        <v>0</v>
      </c>
      <c r="U21" s="9">
        <v>0</v>
      </c>
      <c r="V21" s="6" t="s">
        <v>0</v>
      </c>
      <c r="W21" s="8"/>
      <c r="X21" s="34">
        <v>3</v>
      </c>
      <c r="Y21" s="33" t="s">
        <v>23</v>
      </c>
      <c r="Z21" s="33" t="s">
        <v>375</v>
      </c>
      <c r="AA21" s="64"/>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2</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c r="BX21" s="6">
        <v>0</v>
      </c>
      <c r="BY21" s="6">
        <v>0</v>
      </c>
      <c r="BZ21" s="6"/>
      <c r="CA21" s="6">
        <v>0</v>
      </c>
      <c r="CB21" s="7">
        <v>0</v>
      </c>
      <c r="CC21" s="7">
        <v>0</v>
      </c>
      <c r="CD21" s="7">
        <v>0</v>
      </c>
      <c r="CE21" s="7">
        <v>0</v>
      </c>
      <c r="CF21" s="7"/>
      <c r="CG21" s="7"/>
      <c r="CH21" s="7"/>
      <c r="CI21" s="7"/>
      <c r="CJ21" s="7"/>
      <c r="CK21" s="6" t="s">
        <v>0</v>
      </c>
      <c r="CL21" s="6" t="s">
        <v>0</v>
      </c>
      <c r="CM21" s="5">
        <v>0</v>
      </c>
      <c r="CN21" s="5">
        <v>1</v>
      </c>
      <c r="CO21" s="5">
        <v>1</v>
      </c>
      <c r="CP21" s="5">
        <v>54</v>
      </c>
      <c r="CQ21" s="5">
        <v>1</v>
      </c>
      <c r="CR21" s="5">
        <v>0</v>
      </c>
      <c r="CS21" s="5">
        <v>0</v>
      </c>
      <c r="CT21" s="5">
        <v>0</v>
      </c>
      <c r="CU21" s="5" t="s">
        <v>0</v>
      </c>
      <c r="CV21" s="4">
        <v>1.8518518518518517E-2</v>
      </c>
    </row>
    <row r="22" spans="1:100" s="3" customFormat="1" x14ac:dyDescent="0.25">
      <c r="A22" s="6" t="s">
        <v>106</v>
      </c>
      <c r="B22" s="6" t="s">
        <v>247</v>
      </c>
      <c r="C22" s="6"/>
      <c r="D22" s="6" t="str">
        <f t="shared" si="9"/>
        <v>MEFM</v>
      </c>
      <c r="E22" s="6"/>
      <c r="F22" s="6"/>
      <c r="G22" s="6"/>
      <c r="H22" s="6"/>
      <c r="I22" s="6" t="s">
        <v>245</v>
      </c>
      <c r="J22" s="6" t="s">
        <v>232</v>
      </c>
      <c r="K22" s="6"/>
      <c r="L22" s="6" t="s">
        <v>1</v>
      </c>
      <c r="M22" s="9">
        <v>3</v>
      </c>
      <c r="N22" s="6" t="s">
        <v>3</v>
      </c>
      <c r="O22" s="9">
        <v>3</v>
      </c>
      <c r="P22" s="6" t="s">
        <v>3</v>
      </c>
      <c r="Q22" s="32">
        <v>3</v>
      </c>
      <c r="R22" s="33" t="s">
        <v>357</v>
      </c>
      <c r="S22" s="9">
        <v>3</v>
      </c>
      <c r="T22" s="6" t="s">
        <v>3</v>
      </c>
      <c r="U22" s="9">
        <v>0</v>
      </c>
      <c r="V22" s="6" t="s">
        <v>0</v>
      </c>
      <c r="W22" s="8"/>
      <c r="X22" s="34">
        <v>3</v>
      </c>
      <c r="Y22" s="33" t="s">
        <v>23</v>
      </c>
      <c r="Z22" s="33" t="s">
        <v>375</v>
      </c>
      <c r="AA22" s="64"/>
      <c r="AB22" s="6">
        <v>0</v>
      </c>
      <c r="AC22" s="6">
        <v>0</v>
      </c>
      <c r="AD22" s="6">
        <v>0</v>
      </c>
      <c r="AE22" s="6">
        <v>0</v>
      </c>
      <c r="AF22" s="6">
        <v>0</v>
      </c>
      <c r="AG22" s="6">
        <v>0</v>
      </c>
      <c r="AH22" s="6">
        <v>0</v>
      </c>
      <c r="AI22" s="6">
        <v>0</v>
      </c>
      <c r="AJ22" s="6">
        <v>0</v>
      </c>
      <c r="AK22" s="6">
        <v>0</v>
      </c>
      <c r="AL22" s="6">
        <v>0</v>
      </c>
      <c r="AM22" s="6">
        <v>3</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2</v>
      </c>
      <c r="BE22" s="6">
        <v>0</v>
      </c>
      <c r="BF22" s="6">
        <v>0</v>
      </c>
      <c r="BG22" s="6">
        <v>0</v>
      </c>
      <c r="BH22" s="6">
        <v>0</v>
      </c>
      <c r="BI22" s="6">
        <v>0</v>
      </c>
      <c r="BJ22" s="6">
        <v>0</v>
      </c>
      <c r="BK22" s="6">
        <v>0</v>
      </c>
      <c r="BL22" s="6">
        <v>0</v>
      </c>
      <c r="BM22" s="6">
        <v>0</v>
      </c>
      <c r="BN22" s="6"/>
      <c r="BO22" s="6">
        <v>0</v>
      </c>
      <c r="BP22" s="6">
        <v>0</v>
      </c>
      <c r="BQ22" s="6">
        <v>0</v>
      </c>
      <c r="BR22" s="6">
        <v>0</v>
      </c>
      <c r="BS22" s="6">
        <v>0</v>
      </c>
      <c r="BT22" s="6">
        <v>0</v>
      </c>
      <c r="BU22" s="6">
        <v>0</v>
      </c>
      <c r="BV22" s="6">
        <v>0</v>
      </c>
      <c r="BW22" s="6">
        <v>0</v>
      </c>
      <c r="BX22" s="6">
        <v>0</v>
      </c>
      <c r="BY22" s="6">
        <v>0</v>
      </c>
      <c r="BZ22" s="6">
        <v>0</v>
      </c>
      <c r="CA22" s="6">
        <v>0</v>
      </c>
      <c r="CB22" s="7">
        <v>2</v>
      </c>
      <c r="CC22" s="7">
        <v>2</v>
      </c>
      <c r="CD22" s="7">
        <v>0</v>
      </c>
      <c r="CE22" s="7">
        <v>0</v>
      </c>
      <c r="CF22" s="7"/>
      <c r="CG22" s="7">
        <v>0</v>
      </c>
      <c r="CH22" s="7"/>
      <c r="CI22" s="7"/>
      <c r="CJ22" s="7"/>
      <c r="CK22" s="6" t="s">
        <v>3</v>
      </c>
      <c r="CL22" s="6" t="s">
        <v>0</v>
      </c>
      <c r="CM22" s="5">
        <v>0</v>
      </c>
      <c r="CN22" s="5">
        <v>4</v>
      </c>
      <c r="CO22" s="5">
        <v>4</v>
      </c>
      <c r="CP22" s="5">
        <v>56</v>
      </c>
      <c r="CQ22" s="5">
        <v>3</v>
      </c>
      <c r="CR22" s="5">
        <v>0</v>
      </c>
      <c r="CS22" s="5">
        <v>1</v>
      </c>
      <c r="CT22" s="5">
        <v>0</v>
      </c>
      <c r="CU22" s="5" t="s">
        <v>0</v>
      </c>
      <c r="CV22" s="4">
        <v>7.1428571428571425E-2</v>
      </c>
    </row>
    <row r="23" spans="1:100" s="3" customFormat="1" x14ac:dyDescent="0.25">
      <c r="A23" s="6" t="s">
        <v>105</v>
      </c>
      <c r="B23" s="6" t="s">
        <v>248</v>
      </c>
      <c r="C23" s="6"/>
      <c r="D23" s="6" t="str">
        <f t="shared" si="9"/>
        <v>MEFM</v>
      </c>
      <c r="E23" s="6"/>
      <c r="F23" s="6"/>
      <c r="G23" s="6"/>
      <c r="H23" s="6"/>
      <c r="I23" s="6" t="s">
        <v>245</v>
      </c>
      <c r="J23" s="6" t="s">
        <v>232</v>
      </c>
      <c r="K23" s="6"/>
      <c r="L23" s="6" t="s">
        <v>1</v>
      </c>
      <c r="M23" s="9">
        <v>0</v>
      </c>
      <c r="N23" s="6" t="s">
        <v>0</v>
      </c>
      <c r="O23" s="9">
        <v>2</v>
      </c>
      <c r="P23" s="6" t="s">
        <v>0</v>
      </c>
      <c r="Q23" s="32">
        <v>3</v>
      </c>
      <c r="R23" s="33" t="s">
        <v>23</v>
      </c>
      <c r="S23" s="9">
        <v>2</v>
      </c>
      <c r="T23" s="6" t="s">
        <v>0</v>
      </c>
      <c r="U23" s="9">
        <v>0</v>
      </c>
      <c r="V23" s="6" t="s">
        <v>0</v>
      </c>
      <c r="W23" s="6"/>
      <c r="X23" s="34">
        <v>3</v>
      </c>
      <c r="Y23" s="33" t="s">
        <v>23</v>
      </c>
      <c r="Z23" s="33" t="s">
        <v>375</v>
      </c>
      <c r="AA23" s="64"/>
      <c r="AB23" s="6">
        <v>0</v>
      </c>
      <c r="AC23" s="6">
        <v>0</v>
      </c>
      <c r="AD23" s="6">
        <v>0</v>
      </c>
      <c r="AE23" s="6">
        <v>2</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2</v>
      </c>
      <c r="AY23" s="6">
        <v>0</v>
      </c>
      <c r="AZ23" s="6">
        <v>0</v>
      </c>
      <c r="BA23" s="6">
        <v>0</v>
      </c>
      <c r="BB23" s="6">
        <v>0</v>
      </c>
      <c r="BC23" s="6">
        <v>0</v>
      </c>
      <c r="BD23" s="6">
        <v>2</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7">
        <v>2</v>
      </c>
      <c r="CC23" s="7">
        <v>0</v>
      </c>
      <c r="CD23" s="7">
        <v>0</v>
      </c>
      <c r="CE23" s="7">
        <v>0</v>
      </c>
      <c r="CF23" s="7">
        <v>0</v>
      </c>
      <c r="CG23" s="7">
        <v>0</v>
      </c>
      <c r="CH23" s="7"/>
      <c r="CI23" s="7">
        <v>2</v>
      </c>
      <c r="CJ23" s="7">
        <v>0</v>
      </c>
      <c r="CK23" s="6" t="s">
        <v>0</v>
      </c>
      <c r="CL23" s="6" t="s">
        <v>0</v>
      </c>
      <c r="CM23" s="5">
        <v>0</v>
      </c>
      <c r="CN23" s="5">
        <v>5</v>
      </c>
      <c r="CO23" s="5">
        <v>5</v>
      </c>
      <c r="CP23" s="5">
        <v>60</v>
      </c>
      <c r="CQ23" s="5">
        <v>5</v>
      </c>
      <c r="CR23" s="5">
        <v>0</v>
      </c>
      <c r="CS23" s="5">
        <v>0</v>
      </c>
      <c r="CT23" s="5">
        <v>0</v>
      </c>
      <c r="CU23" s="5" t="s">
        <v>0</v>
      </c>
      <c r="CV23" s="4">
        <v>8.3333333333333329E-2</v>
      </c>
    </row>
    <row r="24" spans="1:100" s="3" customFormat="1" x14ac:dyDescent="0.25">
      <c r="A24" s="6" t="s">
        <v>104</v>
      </c>
      <c r="B24" s="6" t="s">
        <v>249</v>
      </c>
      <c r="C24" s="6"/>
      <c r="D24" s="6" t="str">
        <f t="shared" si="9"/>
        <v>MEFM</v>
      </c>
      <c r="E24" s="6"/>
      <c r="F24" s="6"/>
      <c r="G24" s="6"/>
      <c r="H24" s="6"/>
      <c r="I24" s="6" t="s">
        <v>245</v>
      </c>
      <c r="J24" s="6" t="s">
        <v>232</v>
      </c>
      <c r="K24" s="6"/>
      <c r="L24" s="6" t="s">
        <v>1</v>
      </c>
      <c r="M24" s="9">
        <v>2</v>
      </c>
      <c r="N24" s="6"/>
      <c r="O24" s="9">
        <v>2</v>
      </c>
      <c r="P24" s="6"/>
      <c r="Q24" s="32">
        <v>3</v>
      </c>
      <c r="R24" s="33" t="s">
        <v>23</v>
      </c>
      <c r="S24" s="9">
        <v>2</v>
      </c>
      <c r="T24" s="6"/>
      <c r="U24" s="9">
        <v>0</v>
      </c>
      <c r="V24" s="6" t="s">
        <v>0</v>
      </c>
      <c r="W24" s="8"/>
      <c r="X24" s="34">
        <v>3</v>
      </c>
      <c r="Y24" s="33" t="s">
        <v>23</v>
      </c>
      <c r="Z24" s="33" t="s">
        <v>375</v>
      </c>
      <c r="AA24" s="64"/>
      <c r="AB24" s="6">
        <v>0</v>
      </c>
      <c r="AC24" s="6">
        <v>0</v>
      </c>
      <c r="AD24" s="6">
        <v>0</v>
      </c>
      <c r="AE24" s="6">
        <v>2</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2</v>
      </c>
      <c r="AW24" s="6">
        <v>0</v>
      </c>
      <c r="AX24" s="6">
        <v>0</v>
      </c>
      <c r="AY24" s="6">
        <v>0</v>
      </c>
      <c r="AZ24" s="6">
        <v>0</v>
      </c>
      <c r="BA24" s="6">
        <v>0</v>
      </c>
      <c r="BB24" s="6">
        <v>0</v>
      </c>
      <c r="BC24" s="6">
        <v>0</v>
      </c>
      <c r="BD24" s="6">
        <v>2</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2</v>
      </c>
      <c r="BX24" s="6">
        <v>0</v>
      </c>
      <c r="BY24" s="6">
        <v>0</v>
      </c>
      <c r="BZ24" s="6">
        <v>0</v>
      </c>
      <c r="CA24" s="6">
        <v>0</v>
      </c>
      <c r="CB24" s="7">
        <v>2</v>
      </c>
      <c r="CC24" s="7">
        <v>0</v>
      </c>
      <c r="CD24" s="7">
        <v>0</v>
      </c>
      <c r="CE24" s="7">
        <v>0</v>
      </c>
      <c r="CF24" s="7">
        <v>0</v>
      </c>
      <c r="CG24" s="7">
        <v>0</v>
      </c>
      <c r="CH24" s="7">
        <v>0</v>
      </c>
      <c r="CI24" s="7">
        <v>2</v>
      </c>
      <c r="CJ24" s="7">
        <v>0</v>
      </c>
      <c r="CK24" s="6"/>
      <c r="CL24" s="6" t="s">
        <v>0</v>
      </c>
      <c r="CM24" s="5">
        <v>0</v>
      </c>
      <c r="CN24" s="5">
        <v>6</v>
      </c>
      <c r="CO24" s="5">
        <v>6</v>
      </c>
      <c r="CP24" s="5">
        <v>61</v>
      </c>
      <c r="CQ24" s="5">
        <v>6</v>
      </c>
      <c r="CR24" s="5">
        <v>0</v>
      </c>
      <c r="CS24" s="5">
        <v>0</v>
      </c>
      <c r="CT24" s="5">
        <v>0</v>
      </c>
      <c r="CU24" s="5" t="s">
        <v>0</v>
      </c>
      <c r="CV24" s="4">
        <v>9.8360655737704916E-2</v>
      </c>
    </row>
    <row r="25" spans="1:100" s="3" customFormat="1" x14ac:dyDescent="0.25">
      <c r="A25" s="6" t="s">
        <v>103</v>
      </c>
      <c r="B25" s="6" t="s">
        <v>250</v>
      </c>
      <c r="C25" s="6"/>
      <c r="D25" s="6" t="str">
        <f t="shared" si="9"/>
        <v>MEFM</v>
      </c>
      <c r="E25" s="6"/>
      <c r="F25" s="6"/>
      <c r="G25" s="6"/>
      <c r="H25" s="6"/>
      <c r="I25" s="6" t="s">
        <v>245</v>
      </c>
      <c r="J25" s="6" t="s">
        <v>232</v>
      </c>
      <c r="K25" s="6"/>
      <c r="L25" s="6" t="s">
        <v>1</v>
      </c>
      <c r="M25" s="9">
        <v>0</v>
      </c>
      <c r="N25" s="6" t="s">
        <v>0</v>
      </c>
      <c r="O25" s="9">
        <v>2</v>
      </c>
      <c r="P25" s="6" t="s">
        <v>0</v>
      </c>
      <c r="Q25" s="32">
        <v>3</v>
      </c>
      <c r="R25" s="33" t="s">
        <v>23</v>
      </c>
      <c r="S25" s="9">
        <v>2</v>
      </c>
      <c r="T25" s="6" t="s">
        <v>0</v>
      </c>
      <c r="U25" s="9">
        <v>0</v>
      </c>
      <c r="V25" s="6" t="s">
        <v>0</v>
      </c>
      <c r="W25" s="6"/>
      <c r="X25" s="34">
        <v>3</v>
      </c>
      <c r="Y25" s="33" t="s">
        <v>23</v>
      </c>
      <c r="Z25" s="33" t="s">
        <v>375</v>
      </c>
      <c r="AA25" s="64"/>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2</v>
      </c>
      <c r="AY25" s="6">
        <v>0</v>
      </c>
      <c r="AZ25" s="6">
        <v>0</v>
      </c>
      <c r="BA25" s="6">
        <v>0</v>
      </c>
      <c r="BB25" s="6">
        <v>0</v>
      </c>
      <c r="BC25" s="6">
        <v>0</v>
      </c>
      <c r="BD25" s="6">
        <v>0</v>
      </c>
      <c r="BE25" s="6">
        <v>0</v>
      </c>
      <c r="BF25" s="6">
        <v>0</v>
      </c>
      <c r="BG25" s="6">
        <v>2</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7">
        <v>0</v>
      </c>
      <c r="CC25" s="7">
        <v>0</v>
      </c>
      <c r="CD25" s="7">
        <v>0</v>
      </c>
      <c r="CE25" s="7">
        <v>0</v>
      </c>
      <c r="CF25" s="7">
        <v>0</v>
      </c>
      <c r="CG25" s="7">
        <v>0</v>
      </c>
      <c r="CH25" s="7">
        <v>0</v>
      </c>
      <c r="CI25" s="7">
        <v>2</v>
      </c>
      <c r="CJ25" s="7">
        <v>0</v>
      </c>
      <c r="CK25" s="6" t="s">
        <v>0</v>
      </c>
      <c r="CL25" s="6" t="s">
        <v>0</v>
      </c>
      <c r="CM25" s="5">
        <v>0</v>
      </c>
      <c r="CN25" s="5">
        <v>3</v>
      </c>
      <c r="CO25" s="5">
        <v>3</v>
      </c>
      <c r="CP25" s="5">
        <v>61</v>
      </c>
      <c r="CQ25" s="5">
        <v>3</v>
      </c>
      <c r="CR25" s="5">
        <v>0</v>
      </c>
      <c r="CS25" s="5">
        <v>0</v>
      </c>
      <c r="CT25" s="5">
        <v>0</v>
      </c>
      <c r="CU25" s="5" t="s">
        <v>0</v>
      </c>
      <c r="CV25" s="4">
        <v>4.9180327868852458E-2</v>
      </c>
    </row>
    <row r="26" spans="1:100" s="3" customFormat="1" x14ac:dyDescent="0.25">
      <c r="A26" s="6" t="s">
        <v>102</v>
      </c>
      <c r="B26" s="6" t="s">
        <v>251</v>
      </c>
      <c r="C26" s="6"/>
      <c r="D26" s="6" t="str">
        <f t="shared" si="9"/>
        <v>MEFM</v>
      </c>
      <c r="E26" s="6"/>
      <c r="F26" s="6"/>
      <c r="G26" s="6"/>
      <c r="H26" s="6"/>
      <c r="I26" s="6" t="s">
        <v>245</v>
      </c>
      <c r="J26" s="6" t="s">
        <v>232</v>
      </c>
      <c r="K26" s="6"/>
      <c r="L26" s="6" t="s">
        <v>1</v>
      </c>
      <c r="M26" s="9">
        <v>3</v>
      </c>
      <c r="N26" s="6" t="s">
        <v>101</v>
      </c>
      <c r="O26" s="9">
        <v>3</v>
      </c>
      <c r="P26" s="6" t="s">
        <v>101</v>
      </c>
      <c r="Q26" s="32">
        <v>3</v>
      </c>
      <c r="R26" s="33" t="s">
        <v>358</v>
      </c>
      <c r="S26" s="9">
        <v>3</v>
      </c>
      <c r="T26" s="6" t="s">
        <v>101</v>
      </c>
      <c r="U26" s="9">
        <v>0</v>
      </c>
      <c r="V26" s="6" t="s">
        <v>0</v>
      </c>
      <c r="W26" s="8"/>
      <c r="X26" s="34">
        <v>3</v>
      </c>
      <c r="Y26" s="33" t="s">
        <v>23</v>
      </c>
      <c r="Z26" s="33" t="s">
        <v>375</v>
      </c>
      <c r="AA26" s="64"/>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2</v>
      </c>
      <c r="BE26" s="6">
        <v>0</v>
      </c>
      <c r="BF26" s="6">
        <v>0</v>
      </c>
      <c r="BG26" s="6">
        <v>0</v>
      </c>
      <c r="BH26" s="6">
        <v>0</v>
      </c>
      <c r="BI26" s="6">
        <v>0</v>
      </c>
      <c r="BJ26" s="6">
        <v>0</v>
      </c>
      <c r="BK26" s="6">
        <v>0</v>
      </c>
      <c r="BL26" s="6">
        <v>0</v>
      </c>
      <c r="BM26" s="6">
        <v>0</v>
      </c>
      <c r="BN26" s="6"/>
      <c r="BO26" s="6">
        <v>0</v>
      </c>
      <c r="BP26" s="6">
        <v>0</v>
      </c>
      <c r="BQ26" s="6">
        <v>0</v>
      </c>
      <c r="BR26" s="6">
        <v>0</v>
      </c>
      <c r="BS26" s="6">
        <v>0</v>
      </c>
      <c r="BT26" s="6">
        <v>0</v>
      </c>
      <c r="BU26" s="6">
        <v>0</v>
      </c>
      <c r="BV26" s="6">
        <v>0</v>
      </c>
      <c r="BW26" s="6">
        <v>0</v>
      </c>
      <c r="BX26" s="6">
        <v>0</v>
      </c>
      <c r="BY26" s="6">
        <v>0</v>
      </c>
      <c r="BZ26" s="6">
        <v>0</v>
      </c>
      <c r="CA26" s="6">
        <v>0</v>
      </c>
      <c r="CB26" s="7">
        <v>0</v>
      </c>
      <c r="CC26" s="7">
        <v>0</v>
      </c>
      <c r="CD26" s="7">
        <v>0</v>
      </c>
      <c r="CE26" s="7"/>
      <c r="CF26" s="7">
        <v>0</v>
      </c>
      <c r="CG26" s="7">
        <v>0</v>
      </c>
      <c r="CH26" s="7"/>
      <c r="CI26" s="7">
        <v>3</v>
      </c>
      <c r="CJ26" s="7">
        <v>0</v>
      </c>
      <c r="CK26" s="6" t="s">
        <v>100</v>
      </c>
      <c r="CL26" s="6" t="s">
        <v>0</v>
      </c>
      <c r="CM26" s="5">
        <v>0</v>
      </c>
      <c r="CN26" s="5">
        <v>2</v>
      </c>
      <c r="CO26" s="5">
        <v>2</v>
      </c>
      <c r="CP26" s="5">
        <v>58</v>
      </c>
      <c r="CQ26" s="5">
        <v>1</v>
      </c>
      <c r="CR26" s="5">
        <v>0</v>
      </c>
      <c r="CS26" s="5">
        <v>1</v>
      </c>
      <c r="CT26" s="5">
        <v>0</v>
      </c>
      <c r="CU26" s="5" t="s">
        <v>0</v>
      </c>
      <c r="CV26" s="4">
        <v>3.4482758620689655E-2</v>
      </c>
    </row>
    <row r="27" spans="1:100" s="3" customFormat="1" x14ac:dyDescent="0.25">
      <c r="A27" s="6" t="s">
        <v>99</v>
      </c>
      <c r="B27" s="6" t="s">
        <v>252</v>
      </c>
      <c r="C27" s="6"/>
      <c r="D27" s="6" t="str">
        <f t="shared" si="9"/>
        <v>MEFM</v>
      </c>
      <c r="E27" s="6"/>
      <c r="F27" s="6"/>
      <c r="G27" s="6"/>
      <c r="H27" s="6"/>
      <c r="I27" s="6" t="s">
        <v>245</v>
      </c>
      <c r="J27" s="6" t="s">
        <v>232</v>
      </c>
      <c r="K27" s="6"/>
      <c r="L27" s="6" t="s">
        <v>1</v>
      </c>
      <c r="M27" s="9">
        <v>0</v>
      </c>
      <c r="N27" s="6" t="s">
        <v>0</v>
      </c>
      <c r="O27" s="9">
        <v>2</v>
      </c>
      <c r="P27" s="6" t="s">
        <v>0</v>
      </c>
      <c r="Q27" s="32">
        <v>3</v>
      </c>
      <c r="R27" s="33" t="s">
        <v>23</v>
      </c>
      <c r="S27" s="9">
        <v>2</v>
      </c>
      <c r="T27" s="6" t="s">
        <v>0</v>
      </c>
      <c r="U27" s="9">
        <v>0</v>
      </c>
      <c r="V27" s="6" t="s">
        <v>0</v>
      </c>
      <c r="W27" s="8"/>
      <c r="X27" s="34">
        <v>3</v>
      </c>
      <c r="Y27" s="33" t="s">
        <v>23</v>
      </c>
      <c r="Z27" s="33" t="s">
        <v>375</v>
      </c>
      <c r="AA27" s="64"/>
      <c r="AB27" s="6">
        <v>0</v>
      </c>
      <c r="AC27" s="6">
        <v>0</v>
      </c>
      <c r="AD27" s="6">
        <v>0</v>
      </c>
      <c r="AE27" s="6">
        <v>2</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2</v>
      </c>
      <c r="AY27" s="6">
        <v>0</v>
      </c>
      <c r="AZ27" s="6">
        <v>0</v>
      </c>
      <c r="BA27" s="6">
        <v>0</v>
      </c>
      <c r="BB27" s="6">
        <v>0</v>
      </c>
      <c r="BC27" s="6">
        <v>0</v>
      </c>
      <c r="BD27" s="6">
        <v>2</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7">
        <v>0</v>
      </c>
      <c r="CC27" s="7">
        <v>0</v>
      </c>
      <c r="CD27" s="7">
        <v>0</v>
      </c>
      <c r="CE27" s="7">
        <v>0</v>
      </c>
      <c r="CF27" s="7">
        <v>0</v>
      </c>
      <c r="CG27" s="7">
        <v>0</v>
      </c>
      <c r="CH27" s="7">
        <v>0</v>
      </c>
      <c r="CI27" s="7">
        <v>2</v>
      </c>
      <c r="CJ27" s="7">
        <v>0</v>
      </c>
      <c r="CK27" s="6" t="s">
        <v>0</v>
      </c>
      <c r="CL27" s="6" t="s">
        <v>0</v>
      </c>
      <c r="CM27" s="5">
        <v>0</v>
      </c>
      <c r="CN27" s="5">
        <v>4</v>
      </c>
      <c r="CO27" s="5">
        <v>4</v>
      </c>
      <c r="CP27" s="5">
        <v>61</v>
      </c>
      <c r="CQ27" s="5">
        <v>4</v>
      </c>
      <c r="CR27" s="5">
        <v>0</v>
      </c>
      <c r="CS27" s="5">
        <v>0</v>
      </c>
      <c r="CT27" s="5">
        <v>0</v>
      </c>
      <c r="CU27" s="5" t="s">
        <v>0</v>
      </c>
      <c r="CV27" s="4">
        <v>6.5573770491803282E-2</v>
      </c>
    </row>
    <row r="28" spans="1:100" s="3" customFormat="1" x14ac:dyDescent="0.25">
      <c r="A28" s="6" t="s">
        <v>98</v>
      </c>
      <c r="B28" s="6" t="s">
        <v>253</v>
      </c>
      <c r="C28" s="6"/>
      <c r="D28" s="6" t="str">
        <f t="shared" si="9"/>
        <v>MEFM</v>
      </c>
      <c r="E28" s="6"/>
      <c r="F28" s="6"/>
      <c r="G28" s="6"/>
      <c r="H28" s="6"/>
      <c r="I28" s="6" t="s">
        <v>254</v>
      </c>
      <c r="J28" s="6" t="s">
        <v>232</v>
      </c>
      <c r="K28" s="6"/>
      <c r="L28" s="6" t="s">
        <v>1</v>
      </c>
      <c r="M28" s="9">
        <v>0</v>
      </c>
      <c r="N28" s="6" t="s">
        <v>0</v>
      </c>
      <c r="O28" s="9">
        <v>2</v>
      </c>
      <c r="P28" s="6" t="s">
        <v>0</v>
      </c>
      <c r="Q28" s="32">
        <v>3</v>
      </c>
      <c r="R28" s="33" t="s">
        <v>23</v>
      </c>
      <c r="S28" s="9">
        <v>2</v>
      </c>
      <c r="T28" s="6" t="s">
        <v>0</v>
      </c>
      <c r="U28" s="9">
        <v>0</v>
      </c>
      <c r="V28" s="6" t="s">
        <v>0</v>
      </c>
      <c r="W28" s="6"/>
      <c r="X28" s="34">
        <v>3</v>
      </c>
      <c r="Y28" s="33" t="s">
        <v>23</v>
      </c>
      <c r="Z28" s="33" t="s">
        <v>375</v>
      </c>
      <c r="AA28" s="64"/>
      <c r="AB28" s="6">
        <v>0</v>
      </c>
      <c r="AC28" s="6">
        <v>0</v>
      </c>
      <c r="AD28" s="6">
        <v>0</v>
      </c>
      <c r="AE28" s="6">
        <v>0</v>
      </c>
      <c r="AF28" s="6">
        <v>0</v>
      </c>
      <c r="AG28" s="6">
        <v>0</v>
      </c>
      <c r="AH28" s="6">
        <v>2</v>
      </c>
      <c r="AI28" s="6">
        <v>0</v>
      </c>
      <c r="AJ28" s="6">
        <v>2</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2</v>
      </c>
      <c r="BC28" s="6">
        <v>0</v>
      </c>
      <c r="BD28" s="6">
        <v>0</v>
      </c>
      <c r="BE28" s="6">
        <v>0</v>
      </c>
      <c r="BF28" s="6">
        <v>0</v>
      </c>
      <c r="BG28" s="6">
        <v>0</v>
      </c>
      <c r="BH28" s="6">
        <v>0</v>
      </c>
      <c r="BI28" s="6">
        <v>0</v>
      </c>
      <c r="BJ28" s="6">
        <v>0</v>
      </c>
      <c r="BK28" s="6">
        <v>0</v>
      </c>
      <c r="BL28" s="6"/>
      <c r="BM28" s="6"/>
      <c r="BN28" s="6"/>
      <c r="BO28" s="6"/>
      <c r="BP28" s="6">
        <v>0</v>
      </c>
      <c r="BQ28" s="6">
        <v>0</v>
      </c>
      <c r="BR28" s="6">
        <v>2</v>
      </c>
      <c r="BS28" s="6">
        <v>0</v>
      </c>
      <c r="BT28" s="6">
        <v>0</v>
      </c>
      <c r="BU28" s="6">
        <v>0</v>
      </c>
      <c r="BV28" s="6">
        <v>0</v>
      </c>
      <c r="BW28" s="6">
        <v>0</v>
      </c>
      <c r="BX28" s="6"/>
      <c r="BY28" s="6"/>
      <c r="BZ28" s="6">
        <v>0</v>
      </c>
      <c r="CA28" s="6"/>
      <c r="CB28" s="7"/>
      <c r="CC28" s="7">
        <v>0</v>
      </c>
      <c r="CD28" s="7">
        <v>0</v>
      </c>
      <c r="CE28" s="7"/>
      <c r="CF28" s="7"/>
      <c r="CG28" s="7">
        <v>0</v>
      </c>
      <c r="CH28" s="7"/>
      <c r="CI28" s="7"/>
      <c r="CJ28" s="7"/>
      <c r="CK28" s="6" t="s">
        <v>0</v>
      </c>
      <c r="CL28" s="6" t="s">
        <v>0</v>
      </c>
      <c r="CM28" s="5">
        <v>3</v>
      </c>
      <c r="CN28" s="5">
        <v>1</v>
      </c>
      <c r="CO28" s="5">
        <v>4</v>
      </c>
      <c r="CP28" s="5">
        <v>48</v>
      </c>
      <c r="CQ28" s="5">
        <v>1</v>
      </c>
      <c r="CR28" s="5">
        <v>3</v>
      </c>
      <c r="CS28" s="5">
        <v>0</v>
      </c>
      <c r="CT28" s="5">
        <v>0</v>
      </c>
      <c r="CU28" s="5" t="s">
        <v>0</v>
      </c>
      <c r="CV28" s="4">
        <v>8.3333333333333329E-2</v>
      </c>
    </row>
    <row r="29" spans="1:100" s="3" customFormat="1" x14ac:dyDescent="0.25">
      <c r="A29" s="6" t="s">
        <v>97</v>
      </c>
      <c r="B29" s="6" t="s">
        <v>255</v>
      </c>
      <c r="C29" s="6"/>
      <c r="D29" s="6" t="str">
        <f t="shared" si="9"/>
        <v>MEFM</v>
      </c>
      <c r="E29" s="6"/>
      <c r="F29" s="6"/>
      <c r="G29" s="6"/>
      <c r="H29" s="6"/>
      <c r="I29" s="6" t="s">
        <v>254</v>
      </c>
      <c r="J29" s="6" t="s">
        <v>232</v>
      </c>
      <c r="K29" s="6"/>
      <c r="L29" s="6" t="s">
        <v>1</v>
      </c>
      <c r="M29" s="9">
        <v>3</v>
      </c>
      <c r="N29" s="6" t="s">
        <v>24</v>
      </c>
      <c r="O29" s="9">
        <v>3</v>
      </c>
      <c r="P29" s="6" t="s">
        <v>24</v>
      </c>
      <c r="Q29" s="32">
        <v>3</v>
      </c>
      <c r="R29" s="33" t="s">
        <v>359</v>
      </c>
      <c r="S29" s="9">
        <v>3</v>
      </c>
      <c r="T29" s="6" t="s">
        <v>24</v>
      </c>
      <c r="U29" s="9">
        <v>0</v>
      </c>
      <c r="V29" s="6" t="s">
        <v>0</v>
      </c>
      <c r="W29" s="8"/>
      <c r="X29" s="34">
        <v>3</v>
      </c>
      <c r="Y29" s="33" t="s">
        <v>23</v>
      </c>
      <c r="Z29" s="33" t="s">
        <v>375</v>
      </c>
      <c r="AA29" s="64"/>
      <c r="AB29" s="6">
        <v>0</v>
      </c>
      <c r="AC29" s="6">
        <v>0</v>
      </c>
      <c r="AD29" s="6">
        <v>0</v>
      </c>
      <c r="AE29" s="6">
        <v>0</v>
      </c>
      <c r="AF29" s="6">
        <v>0</v>
      </c>
      <c r="AG29" s="6">
        <v>0</v>
      </c>
      <c r="AH29" s="6">
        <v>0</v>
      </c>
      <c r="AI29" s="6">
        <v>0</v>
      </c>
      <c r="AJ29" s="6">
        <v>0</v>
      </c>
      <c r="AK29" s="6">
        <v>0</v>
      </c>
      <c r="AL29" s="6">
        <v>0</v>
      </c>
      <c r="AM29" s="6"/>
      <c r="AN29" s="6">
        <v>0</v>
      </c>
      <c r="AO29" s="6">
        <v>0</v>
      </c>
      <c r="AP29" s="6">
        <v>0</v>
      </c>
      <c r="AQ29" s="6">
        <v>0</v>
      </c>
      <c r="AR29" s="6">
        <v>0</v>
      </c>
      <c r="AS29" s="6">
        <v>0</v>
      </c>
      <c r="AT29" s="6">
        <v>0</v>
      </c>
      <c r="AU29" s="6">
        <v>3</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c r="BM29" s="6"/>
      <c r="BN29" s="6"/>
      <c r="BO29" s="6"/>
      <c r="BP29" s="6">
        <v>0</v>
      </c>
      <c r="BQ29" s="6">
        <v>0</v>
      </c>
      <c r="BR29" s="6">
        <v>0</v>
      </c>
      <c r="BS29" s="6">
        <v>0</v>
      </c>
      <c r="BT29" s="6">
        <v>0</v>
      </c>
      <c r="BU29" s="6">
        <v>0</v>
      </c>
      <c r="BV29" s="6">
        <v>0</v>
      </c>
      <c r="BW29" s="6"/>
      <c r="BX29" s="6">
        <v>0</v>
      </c>
      <c r="BY29" s="6">
        <v>0</v>
      </c>
      <c r="BZ29" s="6"/>
      <c r="CA29" s="6">
        <v>0</v>
      </c>
      <c r="CB29" s="7">
        <v>0</v>
      </c>
      <c r="CC29" s="7">
        <v>0</v>
      </c>
      <c r="CD29" s="7">
        <v>0</v>
      </c>
      <c r="CE29" s="7">
        <v>0</v>
      </c>
      <c r="CF29" s="7"/>
      <c r="CG29" s="7">
        <v>0</v>
      </c>
      <c r="CH29" s="7"/>
      <c r="CI29" s="7"/>
      <c r="CJ29" s="7"/>
      <c r="CK29" s="6" t="s">
        <v>24</v>
      </c>
      <c r="CL29" s="6" t="s">
        <v>0</v>
      </c>
      <c r="CM29" s="5">
        <v>0</v>
      </c>
      <c r="CN29" s="5">
        <v>1</v>
      </c>
      <c r="CO29" s="5">
        <v>1</v>
      </c>
      <c r="CP29" s="5">
        <v>50</v>
      </c>
      <c r="CQ29" s="5">
        <v>0</v>
      </c>
      <c r="CR29" s="5">
        <v>0</v>
      </c>
      <c r="CS29" s="5">
        <v>1</v>
      </c>
      <c r="CT29" s="5">
        <v>0</v>
      </c>
      <c r="CU29" s="5" t="s">
        <v>0</v>
      </c>
      <c r="CV29" s="4">
        <v>0.02</v>
      </c>
    </row>
    <row r="30" spans="1:100" s="3" customFormat="1" x14ac:dyDescent="0.25">
      <c r="A30" s="6" t="s">
        <v>96</v>
      </c>
      <c r="B30" s="6" t="s">
        <v>256</v>
      </c>
      <c r="C30" s="6"/>
      <c r="D30" s="6" t="str">
        <f t="shared" si="9"/>
        <v>MEFM</v>
      </c>
      <c r="E30" s="6"/>
      <c r="F30" s="6"/>
      <c r="G30" s="6"/>
      <c r="H30" s="6"/>
      <c r="I30" s="6" t="s">
        <v>254</v>
      </c>
      <c r="J30" s="6" t="s">
        <v>232</v>
      </c>
      <c r="K30" s="6"/>
      <c r="L30" s="6" t="s">
        <v>1</v>
      </c>
      <c r="M30" s="9">
        <v>0</v>
      </c>
      <c r="N30" s="6" t="s">
        <v>0</v>
      </c>
      <c r="O30" s="9">
        <v>2</v>
      </c>
      <c r="P30" s="6" t="s">
        <v>0</v>
      </c>
      <c r="Q30" s="32">
        <v>3</v>
      </c>
      <c r="R30" s="33" t="s">
        <v>23</v>
      </c>
      <c r="S30" s="9">
        <v>2</v>
      </c>
      <c r="T30" s="6" t="s">
        <v>0</v>
      </c>
      <c r="U30" s="9">
        <v>0</v>
      </c>
      <c r="V30" s="6" t="s">
        <v>0</v>
      </c>
      <c r="W30" s="6"/>
      <c r="X30" s="34">
        <v>3</v>
      </c>
      <c r="Y30" s="33" t="s">
        <v>23</v>
      </c>
      <c r="Z30" s="33" t="s">
        <v>375</v>
      </c>
      <c r="AA30" s="64"/>
      <c r="AB30" s="6">
        <v>0</v>
      </c>
      <c r="AC30" s="6">
        <v>0</v>
      </c>
      <c r="AD30" s="6">
        <v>0</v>
      </c>
      <c r="AE30" s="6">
        <v>0</v>
      </c>
      <c r="AF30" s="6">
        <v>0</v>
      </c>
      <c r="AG30" s="6">
        <v>0</v>
      </c>
      <c r="AH30" s="6">
        <v>0</v>
      </c>
      <c r="AI30" s="6">
        <v>0</v>
      </c>
      <c r="AJ30" s="6">
        <v>0</v>
      </c>
      <c r="AK30" s="6">
        <v>0</v>
      </c>
      <c r="AL30" s="6">
        <v>0</v>
      </c>
      <c r="AM30" s="6">
        <v>2</v>
      </c>
      <c r="AN30" s="6">
        <v>0</v>
      </c>
      <c r="AO30" s="6">
        <v>0</v>
      </c>
      <c r="AP30" s="6">
        <v>0</v>
      </c>
      <c r="AQ30" s="6">
        <v>0</v>
      </c>
      <c r="AR30" s="6">
        <v>0</v>
      </c>
      <c r="AS30" s="6">
        <v>0</v>
      </c>
      <c r="AT30" s="6">
        <v>0</v>
      </c>
      <c r="AU30" s="6">
        <v>0</v>
      </c>
      <c r="AV30" s="6">
        <v>0</v>
      </c>
      <c r="AW30" s="6">
        <v>0</v>
      </c>
      <c r="AX30" s="6">
        <v>0</v>
      </c>
      <c r="AY30" s="6">
        <v>0</v>
      </c>
      <c r="AZ30" s="6">
        <v>0</v>
      </c>
      <c r="BA30" s="6">
        <v>0</v>
      </c>
      <c r="BB30" s="6">
        <v>2</v>
      </c>
      <c r="BC30" s="6">
        <v>0</v>
      </c>
      <c r="BD30" s="6">
        <v>0</v>
      </c>
      <c r="BE30" s="6">
        <v>0</v>
      </c>
      <c r="BF30" s="6">
        <v>0</v>
      </c>
      <c r="BG30" s="6">
        <v>0</v>
      </c>
      <c r="BH30" s="6">
        <v>0</v>
      </c>
      <c r="BI30" s="6">
        <v>0</v>
      </c>
      <c r="BJ30" s="6">
        <v>0</v>
      </c>
      <c r="BK30" s="6">
        <v>0</v>
      </c>
      <c r="BL30" s="6"/>
      <c r="BM30" s="6"/>
      <c r="BN30" s="6"/>
      <c r="BO30" s="6"/>
      <c r="BP30" s="6">
        <v>0</v>
      </c>
      <c r="BQ30" s="6">
        <v>0</v>
      </c>
      <c r="BR30" s="6">
        <v>0</v>
      </c>
      <c r="BS30" s="6">
        <v>0</v>
      </c>
      <c r="BT30" s="6">
        <v>0</v>
      </c>
      <c r="BU30" s="6">
        <v>0</v>
      </c>
      <c r="BV30" s="6">
        <v>0</v>
      </c>
      <c r="BW30" s="6">
        <v>0</v>
      </c>
      <c r="BX30" s="6"/>
      <c r="BY30" s="6"/>
      <c r="BZ30" s="6">
        <v>0</v>
      </c>
      <c r="CA30" s="6"/>
      <c r="CB30" s="7"/>
      <c r="CC30" s="7">
        <v>0</v>
      </c>
      <c r="CD30" s="7">
        <v>0</v>
      </c>
      <c r="CE30" s="7"/>
      <c r="CF30" s="7"/>
      <c r="CG30" s="7">
        <v>0</v>
      </c>
      <c r="CH30" s="7"/>
      <c r="CI30" s="7"/>
      <c r="CJ30" s="7"/>
      <c r="CK30" s="6" t="s">
        <v>0</v>
      </c>
      <c r="CL30" s="6" t="s">
        <v>0</v>
      </c>
      <c r="CM30" s="5">
        <v>1</v>
      </c>
      <c r="CN30" s="5">
        <v>1</v>
      </c>
      <c r="CO30" s="5">
        <v>2</v>
      </c>
      <c r="CP30" s="5">
        <v>48</v>
      </c>
      <c r="CQ30" s="5">
        <v>1</v>
      </c>
      <c r="CR30" s="5">
        <v>1</v>
      </c>
      <c r="CS30" s="5">
        <v>0</v>
      </c>
      <c r="CT30" s="5">
        <v>0</v>
      </c>
      <c r="CU30" s="5" t="s">
        <v>0</v>
      </c>
      <c r="CV30" s="4">
        <v>4.1666666666666664E-2</v>
      </c>
    </row>
    <row r="31" spans="1:100" s="3" customFormat="1" x14ac:dyDescent="0.25">
      <c r="A31" s="6" t="s">
        <v>95</v>
      </c>
      <c r="B31" s="6" t="s">
        <v>257</v>
      </c>
      <c r="C31" s="6"/>
      <c r="D31" s="6" t="str">
        <f t="shared" si="9"/>
        <v>MEFM</v>
      </c>
      <c r="E31" s="6"/>
      <c r="F31" s="6"/>
      <c r="G31" s="6"/>
      <c r="H31" s="6"/>
      <c r="I31" s="6" t="s">
        <v>254</v>
      </c>
      <c r="J31" s="6" t="s">
        <v>232</v>
      </c>
      <c r="K31" s="6"/>
      <c r="L31" s="6" t="s">
        <v>1</v>
      </c>
      <c r="M31" s="9">
        <v>0</v>
      </c>
      <c r="N31" s="6" t="s">
        <v>0</v>
      </c>
      <c r="O31" s="9">
        <v>0</v>
      </c>
      <c r="P31" s="6" t="s">
        <v>0</v>
      </c>
      <c r="Q31" s="32">
        <v>3</v>
      </c>
      <c r="R31" s="33" t="s">
        <v>23</v>
      </c>
      <c r="S31" s="9">
        <v>0</v>
      </c>
      <c r="T31" s="6" t="s">
        <v>0</v>
      </c>
      <c r="U31" s="9">
        <v>0</v>
      </c>
      <c r="V31" s="6" t="s">
        <v>0</v>
      </c>
      <c r="W31" s="6"/>
      <c r="X31" s="34">
        <v>3</v>
      </c>
      <c r="Y31" s="33" t="s">
        <v>23</v>
      </c>
      <c r="Z31" s="33" t="s">
        <v>375</v>
      </c>
      <c r="AA31" s="64"/>
      <c r="AB31" s="6">
        <v>0</v>
      </c>
      <c r="AC31" s="6">
        <v>0</v>
      </c>
      <c r="AD31" s="6">
        <v>0</v>
      </c>
      <c r="AE31" s="6">
        <v>0</v>
      </c>
      <c r="AF31" s="6">
        <v>0</v>
      </c>
      <c r="AG31" s="6">
        <v>0</v>
      </c>
      <c r="AH31" s="6">
        <v>0</v>
      </c>
      <c r="AI31" s="6">
        <v>0</v>
      </c>
      <c r="AJ31" s="6">
        <v>0</v>
      </c>
      <c r="AK31" s="6">
        <v>0</v>
      </c>
      <c r="AL31" s="6">
        <v>0</v>
      </c>
      <c r="AM31" s="6"/>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c r="BM31" s="6"/>
      <c r="BN31" s="6"/>
      <c r="BO31" s="6"/>
      <c r="BP31" s="6">
        <v>0</v>
      </c>
      <c r="BQ31" s="6">
        <v>0</v>
      </c>
      <c r="BR31" s="6">
        <v>0</v>
      </c>
      <c r="BS31" s="6">
        <v>0</v>
      </c>
      <c r="BT31" s="6">
        <v>0</v>
      </c>
      <c r="BU31" s="6">
        <v>0</v>
      </c>
      <c r="BV31" s="6">
        <v>0</v>
      </c>
      <c r="BW31" s="6"/>
      <c r="BX31" s="6">
        <v>0</v>
      </c>
      <c r="BY31" s="6">
        <v>0</v>
      </c>
      <c r="BZ31" s="6"/>
      <c r="CA31" s="6">
        <v>0</v>
      </c>
      <c r="CB31" s="7">
        <v>0</v>
      </c>
      <c r="CC31" s="7">
        <v>0</v>
      </c>
      <c r="CD31" s="7">
        <v>0</v>
      </c>
      <c r="CE31" s="7">
        <v>0</v>
      </c>
      <c r="CF31" s="7"/>
      <c r="CG31" s="7">
        <v>0</v>
      </c>
      <c r="CH31" s="7"/>
      <c r="CI31" s="7"/>
      <c r="CJ31" s="7"/>
      <c r="CK31" s="6" t="s">
        <v>0</v>
      </c>
      <c r="CL31" s="6" t="s">
        <v>0</v>
      </c>
      <c r="CM31" s="5">
        <v>0</v>
      </c>
      <c r="CN31" s="5">
        <v>0</v>
      </c>
      <c r="CO31" s="5">
        <v>0</v>
      </c>
      <c r="CP31" s="5">
        <v>50</v>
      </c>
      <c r="CQ31" s="5">
        <v>0</v>
      </c>
      <c r="CR31" s="5">
        <v>0</v>
      </c>
      <c r="CS31" s="5">
        <v>0</v>
      </c>
      <c r="CT31" s="5">
        <v>0</v>
      </c>
      <c r="CU31" s="5" t="s">
        <v>0</v>
      </c>
      <c r="CV31" s="4">
        <v>0</v>
      </c>
    </row>
    <row r="32" spans="1:100" s="3" customFormat="1" x14ac:dyDescent="0.25">
      <c r="A32" s="6" t="s">
        <v>94</v>
      </c>
      <c r="B32" s="6" t="s">
        <v>258</v>
      </c>
      <c r="C32" s="6"/>
      <c r="D32" s="6" t="str">
        <f t="shared" si="9"/>
        <v>MEFM</v>
      </c>
      <c r="E32" s="6"/>
      <c r="F32" s="6"/>
      <c r="G32" s="6"/>
      <c r="H32" s="6"/>
      <c r="I32" s="6" t="s">
        <v>254</v>
      </c>
      <c r="J32" s="6" t="s">
        <v>232</v>
      </c>
      <c r="K32" s="6"/>
      <c r="L32" s="6" t="s">
        <v>1</v>
      </c>
      <c r="M32" s="9">
        <v>0</v>
      </c>
      <c r="N32" s="6" t="s">
        <v>0</v>
      </c>
      <c r="O32" s="9">
        <v>2</v>
      </c>
      <c r="P32" s="6" t="s">
        <v>0</v>
      </c>
      <c r="Q32" s="32">
        <v>3</v>
      </c>
      <c r="R32" s="33" t="s">
        <v>23</v>
      </c>
      <c r="S32" s="9">
        <v>2</v>
      </c>
      <c r="T32" s="6" t="s">
        <v>0</v>
      </c>
      <c r="U32" s="9">
        <v>0</v>
      </c>
      <c r="V32" s="6" t="s">
        <v>0</v>
      </c>
      <c r="W32" s="8"/>
      <c r="X32" s="34">
        <v>3</v>
      </c>
      <c r="Y32" s="33" t="s">
        <v>23</v>
      </c>
      <c r="Z32" s="33" t="s">
        <v>375</v>
      </c>
      <c r="AA32" s="64"/>
      <c r="AB32" s="6">
        <v>0</v>
      </c>
      <c r="AC32" s="6">
        <v>0</v>
      </c>
      <c r="AD32" s="6">
        <v>0</v>
      </c>
      <c r="AE32" s="6">
        <v>0</v>
      </c>
      <c r="AF32" s="6">
        <v>2</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2</v>
      </c>
      <c r="BE32" s="6">
        <v>0</v>
      </c>
      <c r="BF32" s="6">
        <v>0</v>
      </c>
      <c r="BG32" s="6">
        <v>0</v>
      </c>
      <c r="BH32" s="6">
        <v>0</v>
      </c>
      <c r="BI32" s="6">
        <v>0</v>
      </c>
      <c r="BJ32" s="6">
        <v>0</v>
      </c>
      <c r="BK32" s="6">
        <v>0</v>
      </c>
      <c r="BL32" s="6"/>
      <c r="BM32" s="6"/>
      <c r="BN32" s="6"/>
      <c r="BO32" s="6"/>
      <c r="BP32" s="6">
        <v>0</v>
      </c>
      <c r="BQ32" s="6">
        <v>0</v>
      </c>
      <c r="BR32" s="6">
        <v>0</v>
      </c>
      <c r="BS32" s="6">
        <v>0</v>
      </c>
      <c r="BT32" s="6">
        <v>0</v>
      </c>
      <c r="BU32" s="6">
        <v>0</v>
      </c>
      <c r="BV32" s="6">
        <v>0</v>
      </c>
      <c r="BW32" s="6">
        <v>0</v>
      </c>
      <c r="BX32" s="6">
        <v>0</v>
      </c>
      <c r="BY32" s="6">
        <v>0</v>
      </c>
      <c r="BZ32" s="6">
        <v>0</v>
      </c>
      <c r="CA32" s="6">
        <v>0</v>
      </c>
      <c r="CB32" s="7">
        <v>2</v>
      </c>
      <c r="CC32" s="7">
        <v>0</v>
      </c>
      <c r="CD32" s="7">
        <v>0</v>
      </c>
      <c r="CE32" s="7">
        <v>0</v>
      </c>
      <c r="CF32" s="7">
        <v>0</v>
      </c>
      <c r="CG32" s="7">
        <v>0</v>
      </c>
      <c r="CH32" s="7"/>
      <c r="CI32" s="7">
        <v>2</v>
      </c>
      <c r="CJ32" s="7">
        <v>0</v>
      </c>
      <c r="CK32" s="6" t="s">
        <v>0</v>
      </c>
      <c r="CL32" s="6" t="s">
        <v>0</v>
      </c>
      <c r="CM32" s="5">
        <v>0</v>
      </c>
      <c r="CN32" s="5">
        <v>4</v>
      </c>
      <c r="CO32" s="5">
        <v>4</v>
      </c>
      <c r="CP32" s="5">
        <v>56</v>
      </c>
      <c r="CQ32" s="5">
        <v>4</v>
      </c>
      <c r="CR32" s="5">
        <v>0</v>
      </c>
      <c r="CS32" s="5">
        <v>0</v>
      </c>
      <c r="CT32" s="5">
        <v>0</v>
      </c>
      <c r="CU32" s="5" t="s">
        <v>0</v>
      </c>
      <c r="CV32" s="4">
        <v>7.1428571428571425E-2</v>
      </c>
    </row>
    <row r="33" spans="1:100" s="3" customFormat="1" x14ac:dyDescent="0.25">
      <c r="A33" s="6" t="s">
        <v>93</v>
      </c>
      <c r="B33" s="6" t="s">
        <v>259</v>
      </c>
      <c r="C33" s="6"/>
      <c r="D33" s="6" t="str">
        <f t="shared" si="9"/>
        <v>MEFM</v>
      </c>
      <c r="E33" s="6"/>
      <c r="F33" s="6"/>
      <c r="G33" s="6"/>
      <c r="H33" s="6"/>
      <c r="I33" s="6" t="s">
        <v>254</v>
      </c>
      <c r="J33" s="6" t="s">
        <v>232</v>
      </c>
      <c r="K33" s="6"/>
      <c r="L33" s="6" t="s">
        <v>1</v>
      </c>
      <c r="M33" s="9">
        <v>0</v>
      </c>
      <c r="N33" s="6" t="s">
        <v>0</v>
      </c>
      <c r="O33" s="9">
        <v>2</v>
      </c>
      <c r="P33" s="6" t="s">
        <v>0</v>
      </c>
      <c r="Q33" s="32">
        <v>3</v>
      </c>
      <c r="R33" s="33" t="s">
        <v>23</v>
      </c>
      <c r="S33" s="9">
        <v>2</v>
      </c>
      <c r="T33" s="6" t="s">
        <v>0</v>
      </c>
      <c r="U33" s="9">
        <v>0</v>
      </c>
      <c r="V33" s="6" t="s">
        <v>0</v>
      </c>
      <c r="W33" s="8"/>
      <c r="X33" s="34">
        <v>3</v>
      </c>
      <c r="Y33" s="33" t="s">
        <v>23</v>
      </c>
      <c r="Z33" s="33" t="s">
        <v>375</v>
      </c>
      <c r="AA33" s="64"/>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2</v>
      </c>
      <c r="BC33" s="6">
        <v>0</v>
      </c>
      <c r="BD33" s="6">
        <v>0</v>
      </c>
      <c r="BE33" s="6">
        <v>0</v>
      </c>
      <c r="BF33" s="6">
        <v>0</v>
      </c>
      <c r="BG33" s="6">
        <v>0</v>
      </c>
      <c r="BH33" s="6">
        <v>0</v>
      </c>
      <c r="BI33" s="6">
        <v>0</v>
      </c>
      <c r="BJ33" s="6">
        <v>0</v>
      </c>
      <c r="BK33" s="6">
        <v>0</v>
      </c>
      <c r="BL33" s="6"/>
      <c r="BM33" s="6"/>
      <c r="BN33" s="6"/>
      <c r="BO33" s="6"/>
      <c r="BP33" s="6">
        <v>0</v>
      </c>
      <c r="BQ33" s="6">
        <v>0</v>
      </c>
      <c r="BR33" s="6">
        <v>2</v>
      </c>
      <c r="BS33" s="6">
        <v>0</v>
      </c>
      <c r="BT33" s="6">
        <v>0</v>
      </c>
      <c r="BU33" s="6">
        <v>0</v>
      </c>
      <c r="BV33" s="6">
        <v>0</v>
      </c>
      <c r="BW33" s="6">
        <v>0</v>
      </c>
      <c r="BX33" s="6">
        <v>0</v>
      </c>
      <c r="BY33" s="6">
        <v>0</v>
      </c>
      <c r="BZ33" s="6">
        <v>0</v>
      </c>
      <c r="CA33" s="6">
        <v>0</v>
      </c>
      <c r="CB33" s="7">
        <v>0</v>
      </c>
      <c r="CC33" s="7">
        <v>0</v>
      </c>
      <c r="CD33" s="7">
        <v>0</v>
      </c>
      <c r="CE33" s="7">
        <v>0</v>
      </c>
      <c r="CF33" s="7"/>
      <c r="CG33" s="7">
        <v>0</v>
      </c>
      <c r="CH33" s="7"/>
      <c r="CI33" s="7"/>
      <c r="CJ33" s="7"/>
      <c r="CK33" s="6" t="s">
        <v>0</v>
      </c>
      <c r="CL33" s="6" t="s">
        <v>0</v>
      </c>
      <c r="CM33" s="5">
        <v>1</v>
      </c>
      <c r="CN33" s="5">
        <v>1</v>
      </c>
      <c r="CO33" s="5">
        <v>2</v>
      </c>
      <c r="CP33" s="5">
        <v>53</v>
      </c>
      <c r="CQ33" s="5">
        <v>1</v>
      </c>
      <c r="CR33" s="5">
        <v>1</v>
      </c>
      <c r="CS33" s="5">
        <v>0</v>
      </c>
      <c r="CT33" s="5">
        <v>0</v>
      </c>
      <c r="CU33" s="5" t="s">
        <v>0</v>
      </c>
      <c r="CV33" s="4">
        <v>3.7735849056603772E-2</v>
      </c>
    </row>
    <row r="34" spans="1:100" s="3" customFormat="1" x14ac:dyDescent="0.25">
      <c r="A34" s="6" t="s">
        <v>92</v>
      </c>
      <c r="B34" s="6" t="s">
        <v>260</v>
      </c>
      <c r="C34" s="6"/>
      <c r="D34" s="6" t="str">
        <f t="shared" si="9"/>
        <v>MEFM</v>
      </c>
      <c r="E34" s="6"/>
      <c r="F34" s="6"/>
      <c r="G34" s="6"/>
      <c r="H34" s="6"/>
      <c r="I34" s="6" t="s">
        <v>254</v>
      </c>
      <c r="J34" s="6" t="s">
        <v>232</v>
      </c>
      <c r="K34" s="6"/>
      <c r="L34" s="6" t="s">
        <v>1</v>
      </c>
      <c r="M34" s="9">
        <v>0</v>
      </c>
      <c r="N34" s="6" t="s">
        <v>0</v>
      </c>
      <c r="O34" s="9">
        <v>0</v>
      </c>
      <c r="P34" s="6" t="s">
        <v>0</v>
      </c>
      <c r="Q34" s="32">
        <v>3</v>
      </c>
      <c r="R34" s="33" t="s">
        <v>23</v>
      </c>
      <c r="S34" s="9">
        <v>0</v>
      </c>
      <c r="T34" s="6" t="s">
        <v>0</v>
      </c>
      <c r="U34" s="9">
        <v>0</v>
      </c>
      <c r="V34" s="6" t="s">
        <v>0</v>
      </c>
      <c r="W34" s="6"/>
      <c r="X34" s="34">
        <v>3</v>
      </c>
      <c r="Y34" s="33" t="s">
        <v>23</v>
      </c>
      <c r="Z34" s="33" t="s">
        <v>375</v>
      </c>
      <c r="AA34" s="64"/>
      <c r="AB34" s="6">
        <v>0</v>
      </c>
      <c r="AC34" s="6">
        <v>0</v>
      </c>
      <c r="AD34" s="6">
        <v>0</v>
      </c>
      <c r="AE34" s="6">
        <v>0</v>
      </c>
      <c r="AF34" s="6">
        <v>0</v>
      </c>
      <c r="AG34" s="6">
        <v>0</v>
      </c>
      <c r="AH34" s="6">
        <v>0</v>
      </c>
      <c r="AI34" s="6">
        <v>0</v>
      </c>
      <c r="AJ34" s="6">
        <v>0</v>
      </c>
      <c r="AK34" s="6">
        <v>0</v>
      </c>
      <c r="AL34" s="6">
        <v>0</v>
      </c>
      <c r="AM34" s="6"/>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c r="BM34" s="6"/>
      <c r="BN34" s="6"/>
      <c r="BO34" s="6"/>
      <c r="BP34" s="6">
        <v>0</v>
      </c>
      <c r="BQ34" s="6">
        <v>0</v>
      </c>
      <c r="BR34" s="6">
        <v>0</v>
      </c>
      <c r="BS34" s="6">
        <v>0</v>
      </c>
      <c r="BT34" s="6">
        <v>0</v>
      </c>
      <c r="BU34" s="6">
        <v>0</v>
      </c>
      <c r="BV34" s="6">
        <v>0</v>
      </c>
      <c r="BW34" s="6"/>
      <c r="BX34" s="6">
        <v>0</v>
      </c>
      <c r="BY34" s="6">
        <v>0</v>
      </c>
      <c r="BZ34" s="6"/>
      <c r="CA34" s="6">
        <v>0</v>
      </c>
      <c r="CB34" s="7">
        <v>0</v>
      </c>
      <c r="CC34" s="7">
        <v>0</v>
      </c>
      <c r="CD34" s="7">
        <v>0</v>
      </c>
      <c r="CE34" s="7">
        <v>0</v>
      </c>
      <c r="CF34" s="7"/>
      <c r="CG34" s="7">
        <v>0</v>
      </c>
      <c r="CH34" s="7"/>
      <c r="CI34" s="7"/>
      <c r="CJ34" s="7"/>
      <c r="CK34" s="6" t="s">
        <v>0</v>
      </c>
      <c r="CL34" s="6" t="s">
        <v>0</v>
      </c>
      <c r="CM34" s="5">
        <v>0</v>
      </c>
      <c r="CN34" s="5">
        <v>0</v>
      </c>
      <c r="CO34" s="5">
        <v>0</v>
      </c>
      <c r="CP34" s="5">
        <v>50</v>
      </c>
      <c r="CQ34" s="5">
        <v>0</v>
      </c>
      <c r="CR34" s="5">
        <v>0</v>
      </c>
      <c r="CS34" s="5">
        <v>0</v>
      </c>
      <c r="CT34" s="5">
        <v>0</v>
      </c>
      <c r="CU34" s="5" t="s">
        <v>0</v>
      </c>
      <c r="CV34" s="4">
        <v>0</v>
      </c>
    </row>
    <row r="35" spans="1:100" s="3" customFormat="1" x14ac:dyDescent="0.25">
      <c r="A35" s="6" t="s">
        <v>91</v>
      </c>
      <c r="B35" s="6" t="s">
        <v>261</v>
      </c>
      <c r="C35" s="6"/>
      <c r="D35" s="6" t="str">
        <f t="shared" si="9"/>
        <v>MEFM</v>
      </c>
      <c r="E35" s="6"/>
      <c r="F35" s="6"/>
      <c r="G35" s="6"/>
      <c r="H35" s="6"/>
      <c r="I35" s="6" t="s">
        <v>254</v>
      </c>
      <c r="J35" s="6" t="s">
        <v>232</v>
      </c>
      <c r="K35" s="6"/>
      <c r="L35" s="6" t="s">
        <v>1</v>
      </c>
      <c r="M35" s="9">
        <v>0</v>
      </c>
      <c r="N35" s="6" t="s">
        <v>0</v>
      </c>
      <c r="O35" s="9">
        <v>2</v>
      </c>
      <c r="P35" s="6" t="s">
        <v>0</v>
      </c>
      <c r="Q35" s="32">
        <v>3</v>
      </c>
      <c r="R35" s="33" t="s">
        <v>23</v>
      </c>
      <c r="S35" s="9">
        <v>2</v>
      </c>
      <c r="T35" s="6" t="s">
        <v>0</v>
      </c>
      <c r="U35" s="9">
        <v>0</v>
      </c>
      <c r="V35" s="6" t="s">
        <v>0</v>
      </c>
      <c r="W35" s="8"/>
      <c r="X35" s="34">
        <v>3</v>
      </c>
      <c r="Y35" s="33" t="s">
        <v>23</v>
      </c>
      <c r="Z35" s="33" t="s">
        <v>375</v>
      </c>
      <c r="AA35" s="64"/>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c r="BM35" s="6"/>
      <c r="BN35" s="6"/>
      <c r="BO35" s="6"/>
      <c r="BP35" s="6">
        <v>2</v>
      </c>
      <c r="BQ35" s="6">
        <v>0</v>
      </c>
      <c r="BR35" s="6">
        <v>0</v>
      </c>
      <c r="BS35" s="6">
        <v>0</v>
      </c>
      <c r="BT35" s="6">
        <v>0</v>
      </c>
      <c r="BU35" s="6">
        <v>0</v>
      </c>
      <c r="BV35" s="6">
        <v>0</v>
      </c>
      <c r="BW35" s="6">
        <v>0</v>
      </c>
      <c r="BX35" s="6">
        <v>0</v>
      </c>
      <c r="BY35" s="6">
        <v>0</v>
      </c>
      <c r="BZ35" s="6">
        <v>0</v>
      </c>
      <c r="CA35" s="6">
        <v>0</v>
      </c>
      <c r="CB35" s="7">
        <v>2</v>
      </c>
      <c r="CC35" s="7">
        <v>0</v>
      </c>
      <c r="CD35" s="7">
        <v>0</v>
      </c>
      <c r="CE35" s="7">
        <v>0</v>
      </c>
      <c r="CF35" s="7">
        <v>0</v>
      </c>
      <c r="CG35" s="7">
        <v>0</v>
      </c>
      <c r="CH35" s="7"/>
      <c r="CI35" s="7">
        <v>2</v>
      </c>
      <c r="CJ35" s="7">
        <v>0</v>
      </c>
      <c r="CK35" s="6" t="s">
        <v>0</v>
      </c>
      <c r="CL35" s="6" t="s">
        <v>0</v>
      </c>
      <c r="CM35" s="5">
        <v>0</v>
      </c>
      <c r="CN35" s="5">
        <v>3</v>
      </c>
      <c r="CO35" s="5">
        <v>3</v>
      </c>
      <c r="CP35" s="5">
        <v>56</v>
      </c>
      <c r="CQ35" s="5">
        <v>3</v>
      </c>
      <c r="CR35" s="5">
        <v>0</v>
      </c>
      <c r="CS35" s="5">
        <v>0</v>
      </c>
      <c r="CT35" s="5">
        <v>0</v>
      </c>
      <c r="CU35" s="5" t="s">
        <v>0</v>
      </c>
      <c r="CV35" s="4">
        <v>5.3571428571428568E-2</v>
      </c>
    </row>
    <row r="36" spans="1:100" s="3" customFormat="1" x14ac:dyDescent="0.25">
      <c r="A36" s="6" t="s">
        <v>90</v>
      </c>
      <c r="B36" s="6" t="s">
        <v>262</v>
      </c>
      <c r="C36" s="6"/>
      <c r="D36" s="6" t="str">
        <f t="shared" si="9"/>
        <v>MEFM</v>
      </c>
      <c r="E36" s="6"/>
      <c r="F36" s="6"/>
      <c r="G36" s="6"/>
      <c r="H36" s="6"/>
      <c r="I36" s="6" t="s">
        <v>254</v>
      </c>
      <c r="J36" s="6" t="s">
        <v>232</v>
      </c>
      <c r="K36" s="6"/>
      <c r="L36" s="6" t="s">
        <v>1</v>
      </c>
      <c r="M36" s="9">
        <v>0</v>
      </c>
      <c r="N36" s="6" t="s">
        <v>0</v>
      </c>
      <c r="O36" s="9">
        <v>0</v>
      </c>
      <c r="P36" s="6" t="s">
        <v>0</v>
      </c>
      <c r="Q36" s="32">
        <v>3</v>
      </c>
      <c r="R36" s="33" t="s">
        <v>23</v>
      </c>
      <c r="S36" s="9">
        <v>0</v>
      </c>
      <c r="T36" s="6" t="s">
        <v>0</v>
      </c>
      <c r="U36" s="9">
        <v>0</v>
      </c>
      <c r="V36" s="6" t="s">
        <v>0</v>
      </c>
      <c r="W36" s="8"/>
      <c r="X36" s="34">
        <v>3</v>
      </c>
      <c r="Y36" s="33" t="s">
        <v>23</v>
      </c>
      <c r="Z36" s="33" t="s">
        <v>375</v>
      </c>
      <c r="AA36" s="64"/>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0</v>
      </c>
      <c r="BB36" s="6">
        <v>0</v>
      </c>
      <c r="BC36" s="6">
        <v>0</v>
      </c>
      <c r="BD36" s="6">
        <v>0</v>
      </c>
      <c r="BE36" s="6">
        <v>0</v>
      </c>
      <c r="BF36" s="6">
        <v>0</v>
      </c>
      <c r="BG36" s="6">
        <v>0</v>
      </c>
      <c r="BH36" s="6">
        <v>0</v>
      </c>
      <c r="BI36" s="6">
        <v>0</v>
      </c>
      <c r="BJ36" s="6">
        <v>0</v>
      </c>
      <c r="BK36" s="6">
        <v>0</v>
      </c>
      <c r="BL36" s="6"/>
      <c r="BM36" s="6"/>
      <c r="BN36" s="6"/>
      <c r="BO36" s="6"/>
      <c r="BP36" s="6">
        <v>0</v>
      </c>
      <c r="BQ36" s="6">
        <v>0</v>
      </c>
      <c r="BR36" s="6">
        <v>0</v>
      </c>
      <c r="BS36" s="6">
        <v>0</v>
      </c>
      <c r="BT36" s="6">
        <v>0</v>
      </c>
      <c r="BU36" s="6">
        <v>0</v>
      </c>
      <c r="BV36" s="6">
        <v>0</v>
      </c>
      <c r="BW36" s="6">
        <v>0</v>
      </c>
      <c r="BX36" s="6">
        <v>0</v>
      </c>
      <c r="BY36" s="6">
        <v>0</v>
      </c>
      <c r="BZ36" s="6">
        <v>0</v>
      </c>
      <c r="CA36" s="6">
        <v>0</v>
      </c>
      <c r="CB36" s="7">
        <v>0</v>
      </c>
      <c r="CC36" s="7">
        <v>0</v>
      </c>
      <c r="CD36" s="7">
        <v>0</v>
      </c>
      <c r="CE36" s="7">
        <v>0</v>
      </c>
      <c r="CF36" s="7">
        <v>0</v>
      </c>
      <c r="CG36" s="7">
        <v>0</v>
      </c>
      <c r="CH36" s="7"/>
      <c r="CI36" s="7">
        <v>0</v>
      </c>
      <c r="CJ36" s="7">
        <v>0</v>
      </c>
      <c r="CK36" s="6" t="s">
        <v>0</v>
      </c>
      <c r="CL36" s="6" t="s">
        <v>0</v>
      </c>
      <c r="CM36" s="5">
        <v>0</v>
      </c>
      <c r="CN36" s="5">
        <v>0</v>
      </c>
      <c r="CO36" s="5">
        <v>0</v>
      </c>
      <c r="CP36" s="5">
        <v>56</v>
      </c>
      <c r="CQ36" s="5">
        <v>0</v>
      </c>
      <c r="CR36" s="5">
        <v>0</v>
      </c>
      <c r="CS36" s="5">
        <v>0</v>
      </c>
      <c r="CT36" s="5">
        <v>0</v>
      </c>
      <c r="CU36" s="5" t="s">
        <v>0</v>
      </c>
      <c r="CV36" s="4">
        <v>0</v>
      </c>
    </row>
    <row r="37" spans="1:100" s="3" customFormat="1" x14ac:dyDescent="0.25">
      <c r="A37" s="6" t="s">
        <v>89</v>
      </c>
      <c r="B37" s="6" t="s">
        <v>263</v>
      </c>
      <c r="C37" s="6"/>
      <c r="D37" s="6" t="str">
        <f t="shared" si="9"/>
        <v>MEFM</v>
      </c>
      <c r="E37" s="6"/>
      <c r="F37" s="6"/>
      <c r="G37" s="6"/>
      <c r="H37" s="6"/>
      <c r="I37" s="6" t="s">
        <v>245</v>
      </c>
      <c r="J37" s="6" t="s">
        <v>232</v>
      </c>
      <c r="K37" s="6"/>
      <c r="L37" s="6" t="s">
        <v>1</v>
      </c>
      <c r="M37" s="9">
        <v>0</v>
      </c>
      <c r="N37" s="6" t="s">
        <v>0</v>
      </c>
      <c r="O37" s="9">
        <v>2</v>
      </c>
      <c r="P37" s="6" t="s">
        <v>0</v>
      </c>
      <c r="Q37" s="32">
        <v>3</v>
      </c>
      <c r="R37" s="33" t="s">
        <v>23</v>
      </c>
      <c r="S37" s="9">
        <v>2</v>
      </c>
      <c r="T37" s="6" t="s">
        <v>0</v>
      </c>
      <c r="U37" s="9">
        <v>0</v>
      </c>
      <c r="V37" s="6" t="s">
        <v>0</v>
      </c>
      <c r="W37" s="6"/>
      <c r="X37" s="34">
        <v>3</v>
      </c>
      <c r="Y37" s="33" t="s">
        <v>23</v>
      </c>
      <c r="Z37" s="33" t="s">
        <v>375</v>
      </c>
      <c r="AA37" s="64"/>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c r="BM37" s="6"/>
      <c r="BN37" s="6"/>
      <c r="BO37" s="6"/>
      <c r="BP37" s="6">
        <v>0</v>
      </c>
      <c r="BQ37" s="6">
        <v>0</v>
      </c>
      <c r="BR37" s="6">
        <v>0</v>
      </c>
      <c r="BS37" s="6">
        <v>0</v>
      </c>
      <c r="BT37" s="6">
        <v>0</v>
      </c>
      <c r="BU37" s="6">
        <v>0</v>
      </c>
      <c r="BV37" s="6">
        <v>0</v>
      </c>
      <c r="BW37" s="6">
        <v>0</v>
      </c>
      <c r="BX37" s="6">
        <v>0</v>
      </c>
      <c r="BY37" s="6"/>
      <c r="BZ37" s="6">
        <v>0</v>
      </c>
      <c r="CA37" s="6">
        <v>0</v>
      </c>
      <c r="CB37" s="7">
        <v>0</v>
      </c>
      <c r="CC37" s="7">
        <v>0</v>
      </c>
      <c r="CD37" s="7">
        <v>0</v>
      </c>
      <c r="CE37" s="7"/>
      <c r="CF37" s="7">
        <v>0</v>
      </c>
      <c r="CG37" s="7">
        <v>0</v>
      </c>
      <c r="CH37" s="7"/>
      <c r="CI37" s="7">
        <v>2</v>
      </c>
      <c r="CJ37" s="7">
        <v>0</v>
      </c>
      <c r="CK37" s="6" t="s">
        <v>0</v>
      </c>
      <c r="CL37" s="6" t="s">
        <v>0</v>
      </c>
      <c r="CM37" s="5">
        <v>0</v>
      </c>
      <c r="CN37" s="5">
        <v>1</v>
      </c>
      <c r="CO37" s="5">
        <v>1</v>
      </c>
      <c r="CP37" s="5">
        <v>54</v>
      </c>
      <c r="CQ37" s="5">
        <v>1</v>
      </c>
      <c r="CR37" s="5">
        <v>0</v>
      </c>
      <c r="CS37" s="5">
        <v>0</v>
      </c>
      <c r="CT37" s="5">
        <v>0</v>
      </c>
      <c r="CU37" s="5" t="s">
        <v>0</v>
      </c>
      <c r="CV37" s="4">
        <v>1.8518518518518517E-2</v>
      </c>
    </row>
    <row r="38" spans="1:100" s="3" customFormat="1" x14ac:dyDescent="0.25">
      <c r="A38" s="6" t="s">
        <v>88</v>
      </c>
      <c r="B38" s="6" t="s">
        <v>264</v>
      </c>
      <c r="C38" s="6"/>
      <c r="D38" s="6" t="str">
        <f t="shared" si="9"/>
        <v>MEFM</v>
      </c>
      <c r="E38" s="6"/>
      <c r="F38" s="6"/>
      <c r="G38" s="6"/>
      <c r="H38" s="6"/>
      <c r="I38" s="6" t="s">
        <v>245</v>
      </c>
      <c r="J38" s="6" t="s">
        <v>232</v>
      </c>
      <c r="K38" s="6"/>
      <c r="L38" s="6" t="s">
        <v>1</v>
      </c>
      <c r="M38" s="9">
        <v>0</v>
      </c>
      <c r="N38" s="6" t="s">
        <v>0</v>
      </c>
      <c r="O38" s="9">
        <v>0</v>
      </c>
      <c r="P38" s="6" t="s">
        <v>0</v>
      </c>
      <c r="Q38" s="32">
        <v>3</v>
      </c>
      <c r="R38" s="33" t="s">
        <v>23</v>
      </c>
      <c r="S38" s="9">
        <v>0</v>
      </c>
      <c r="T38" s="6" t="s">
        <v>0</v>
      </c>
      <c r="U38" s="9">
        <v>0</v>
      </c>
      <c r="V38" s="6" t="s">
        <v>0</v>
      </c>
      <c r="W38" s="6"/>
      <c r="X38" s="34">
        <v>3</v>
      </c>
      <c r="Y38" s="33" t="s">
        <v>23</v>
      </c>
      <c r="Z38" s="33" t="s">
        <v>375</v>
      </c>
      <c r="AA38" s="64"/>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c r="CA38" s="6">
        <v>0</v>
      </c>
      <c r="CB38" s="7">
        <v>0</v>
      </c>
      <c r="CC38" s="7">
        <v>0</v>
      </c>
      <c r="CD38" s="7">
        <v>0</v>
      </c>
      <c r="CE38" s="7">
        <v>0</v>
      </c>
      <c r="CF38" s="7">
        <v>0</v>
      </c>
      <c r="CG38" s="7"/>
      <c r="CH38" s="7">
        <v>0</v>
      </c>
      <c r="CI38" s="7"/>
      <c r="CJ38" s="7"/>
      <c r="CK38" s="6" t="s">
        <v>0</v>
      </c>
      <c r="CL38" s="6" t="s">
        <v>0</v>
      </c>
      <c r="CM38" s="5">
        <v>0</v>
      </c>
      <c r="CN38" s="5">
        <v>0</v>
      </c>
      <c r="CO38" s="5">
        <v>0</v>
      </c>
      <c r="CP38" s="5">
        <v>57</v>
      </c>
      <c r="CQ38" s="5">
        <v>0</v>
      </c>
      <c r="CR38" s="5">
        <v>0</v>
      </c>
      <c r="CS38" s="5">
        <v>0</v>
      </c>
      <c r="CT38" s="5">
        <v>0</v>
      </c>
      <c r="CU38" s="5" t="s">
        <v>0</v>
      </c>
      <c r="CV38" s="4">
        <v>0</v>
      </c>
    </row>
    <row r="39" spans="1:100" s="3" customFormat="1" x14ac:dyDescent="0.25">
      <c r="A39" s="6" t="s">
        <v>87</v>
      </c>
      <c r="B39" s="6" t="s">
        <v>265</v>
      </c>
      <c r="C39" s="6"/>
      <c r="D39" s="6" t="str">
        <f t="shared" si="9"/>
        <v>MEFM</v>
      </c>
      <c r="E39" s="6"/>
      <c r="F39" s="6"/>
      <c r="G39" s="6"/>
      <c r="H39" s="6"/>
      <c r="I39" s="6" t="s">
        <v>245</v>
      </c>
      <c r="J39" s="6" t="s">
        <v>232</v>
      </c>
      <c r="K39" s="6"/>
      <c r="L39" s="6" t="s">
        <v>1</v>
      </c>
      <c r="M39" s="9">
        <v>0</v>
      </c>
      <c r="N39" s="6" t="s">
        <v>0</v>
      </c>
      <c r="O39" s="9">
        <v>2</v>
      </c>
      <c r="P39" s="6" t="s">
        <v>0</v>
      </c>
      <c r="Q39" s="32">
        <v>3</v>
      </c>
      <c r="R39" s="33" t="s">
        <v>23</v>
      </c>
      <c r="S39" s="9">
        <v>2</v>
      </c>
      <c r="T39" s="6" t="s">
        <v>0</v>
      </c>
      <c r="U39" s="9">
        <v>0</v>
      </c>
      <c r="V39" s="6" t="s">
        <v>0</v>
      </c>
      <c r="W39" s="6"/>
      <c r="X39" s="34">
        <v>3</v>
      </c>
      <c r="Y39" s="33" t="s">
        <v>23</v>
      </c>
      <c r="Z39" s="33" t="s">
        <v>375</v>
      </c>
      <c r="AA39" s="64"/>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c r="CA39" s="6">
        <v>0</v>
      </c>
      <c r="CB39" s="7">
        <v>0</v>
      </c>
      <c r="CC39" s="7">
        <v>0</v>
      </c>
      <c r="CD39" s="7">
        <v>2</v>
      </c>
      <c r="CE39" s="7">
        <v>0</v>
      </c>
      <c r="CF39" s="7">
        <v>0</v>
      </c>
      <c r="CG39" s="7"/>
      <c r="CH39" s="7">
        <v>0</v>
      </c>
      <c r="CI39" s="7"/>
      <c r="CJ39" s="7"/>
      <c r="CK39" s="6" t="s">
        <v>0</v>
      </c>
      <c r="CL39" s="6" t="s">
        <v>0</v>
      </c>
      <c r="CM39" s="5">
        <v>0</v>
      </c>
      <c r="CN39" s="5">
        <v>1</v>
      </c>
      <c r="CO39" s="5">
        <v>1</v>
      </c>
      <c r="CP39" s="5">
        <v>57</v>
      </c>
      <c r="CQ39" s="5">
        <v>1</v>
      </c>
      <c r="CR39" s="5">
        <v>0</v>
      </c>
      <c r="CS39" s="5">
        <v>0</v>
      </c>
      <c r="CT39" s="5">
        <v>0</v>
      </c>
      <c r="CU39" s="5" t="s">
        <v>0</v>
      </c>
      <c r="CV39" s="4">
        <v>1.7543859649122806E-2</v>
      </c>
    </row>
    <row r="40" spans="1:100" s="3" customFormat="1" x14ac:dyDescent="0.25">
      <c r="A40" s="6" t="s">
        <v>86</v>
      </c>
      <c r="B40" s="6" t="s">
        <v>266</v>
      </c>
      <c r="C40" s="6"/>
      <c r="D40" s="6" t="str">
        <f t="shared" si="9"/>
        <v>MEFM</v>
      </c>
      <c r="E40" s="6"/>
      <c r="F40" s="6"/>
      <c r="G40" s="6"/>
      <c r="H40" s="6"/>
      <c r="I40" s="6" t="s">
        <v>245</v>
      </c>
      <c r="J40" s="6" t="s">
        <v>232</v>
      </c>
      <c r="K40" s="6"/>
      <c r="L40" s="6" t="s">
        <v>1</v>
      </c>
      <c r="M40" s="9">
        <v>2</v>
      </c>
      <c r="N40" s="6"/>
      <c r="O40" s="9">
        <v>2</v>
      </c>
      <c r="P40" s="6"/>
      <c r="Q40" s="32">
        <v>3</v>
      </c>
      <c r="R40" s="33" t="s">
        <v>23</v>
      </c>
      <c r="S40" s="9">
        <v>2</v>
      </c>
      <c r="T40" s="6"/>
      <c r="U40" s="9">
        <v>0</v>
      </c>
      <c r="V40" s="6" t="s">
        <v>0</v>
      </c>
      <c r="W40" s="8"/>
      <c r="X40" s="34">
        <v>3</v>
      </c>
      <c r="Y40" s="33" t="s">
        <v>23</v>
      </c>
      <c r="Z40" s="33" t="s">
        <v>375</v>
      </c>
      <c r="AA40" s="64"/>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2</v>
      </c>
      <c r="AW40" s="6">
        <v>0</v>
      </c>
      <c r="AX40" s="6">
        <v>0</v>
      </c>
      <c r="AY40" s="6">
        <v>0</v>
      </c>
      <c r="AZ40" s="6">
        <v>0</v>
      </c>
      <c r="BA40" s="6">
        <v>0</v>
      </c>
      <c r="BB40" s="6">
        <v>0</v>
      </c>
      <c r="BC40" s="6">
        <v>0</v>
      </c>
      <c r="BD40" s="6">
        <v>2</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c r="CA40" s="6">
        <v>0</v>
      </c>
      <c r="CB40" s="7">
        <v>0</v>
      </c>
      <c r="CC40" s="7">
        <v>0</v>
      </c>
      <c r="CD40" s="7">
        <v>0</v>
      </c>
      <c r="CE40" s="7">
        <v>0</v>
      </c>
      <c r="CF40" s="7">
        <v>0</v>
      </c>
      <c r="CG40" s="7"/>
      <c r="CH40" s="7">
        <v>0</v>
      </c>
      <c r="CI40" s="7"/>
      <c r="CJ40" s="7"/>
      <c r="CK40" s="6"/>
      <c r="CL40" s="6" t="s">
        <v>0</v>
      </c>
      <c r="CM40" s="5">
        <v>0</v>
      </c>
      <c r="CN40" s="5">
        <v>2</v>
      </c>
      <c r="CO40" s="5">
        <v>2</v>
      </c>
      <c r="CP40" s="5">
        <v>57</v>
      </c>
      <c r="CQ40" s="5">
        <v>2</v>
      </c>
      <c r="CR40" s="5">
        <v>0</v>
      </c>
      <c r="CS40" s="5">
        <v>0</v>
      </c>
      <c r="CT40" s="5">
        <v>0</v>
      </c>
      <c r="CU40" s="5" t="s">
        <v>0</v>
      </c>
      <c r="CV40" s="4">
        <v>3.5087719298245612E-2</v>
      </c>
    </row>
    <row r="41" spans="1:100" s="3" customFormat="1" x14ac:dyDescent="0.25">
      <c r="A41" s="6" t="s">
        <v>85</v>
      </c>
      <c r="B41" s="6" t="s">
        <v>267</v>
      </c>
      <c r="C41" s="6"/>
      <c r="D41" s="6" t="str">
        <f t="shared" si="9"/>
        <v>MEFM</v>
      </c>
      <c r="E41" s="6"/>
      <c r="F41" s="6"/>
      <c r="G41" s="6"/>
      <c r="H41" s="6"/>
      <c r="I41" s="6" t="s">
        <v>245</v>
      </c>
      <c r="J41" s="6" t="s">
        <v>232</v>
      </c>
      <c r="K41" s="6"/>
      <c r="L41" s="6" t="s">
        <v>1</v>
      </c>
      <c r="M41" s="9">
        <v>0</v>
      </c>
      <c r="N41" s="6" t="s">
        <v>0</v>
      </c>
      <c r="O41" s="9">
        <v>2</v>
      </c>
      <c r="P41" s="6" t="s">
        <v>0</v>
      </c>
      <c r="Q41" s="32">
        <v>3</v>
      </c>
      <c r="R41" s="33" t="s">
        <v>23</v>
      </c>
      <c r="S41" s="9">
        <v>2</v>
      </c>
      <c r="T41" s="6" t="s">
        <v>0</v>
      </c>
      <c r="U41" s="9">
        <v>0</v>
      </c>
      <c r="V41" s="6" t="s">
        <v>0</v>
      </c>
      <c r="W41" s="8"/>
      <c r="X41" s="34">
        <v>3</v>
      </c>
      <c r="Y41" s="33" t="s">
        <v>23</v>
      </c>
      <c r="Z41" s="33" t="s">
        <v>375</v>
      </c>
      <c r="AA41" s="64"/>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2</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c r="CA41" s="6">
        <v>0</v>
      </c>
      <c r="CB41" s="7">
        <v>0</v>
      </c>
      <c r="CC41" s="7">
        <v>0</v>
      </c>
      <c r="CD41" s="7">
        <v>0</v>
      </c>
      <c r="CE41" s="7">
        <v>0</v>
      </c>
      <c r="CF41" s="7">
        <v>0</v>
      </c>
      <c r="CG41" s="7"/>
      <c r="CH41" s="7">
        <v>0</v>
      </c>
      <c r="CI41" s="7"/>
      <c r="CJ41" s="7"/>
      <c r="CK41" s="6" t="s">
        <v>0</v>
      </c>
      <c r="CL41" s="6" t="s">
        <v>0</v>
      </c>
      <c r="CM41" s="5">
        <v>0</v>
      </c>
      <c r="CN41" s="5">
        <v>1</v>
      </c>
      <c r="CO41" s="5">
        <v>1</v>
      </c>
      <c r="CP41" s="5">
        <v>57</v>
      </c>
      <c r="CQ41" s="5">
        <v>1</v>
      </c>
      <c r="CR41" s="5">
        <v>0</v>
      </c>
      <c r="CS41" s="5">
        <v>0</v>
      </c>
      <c r="CT41" s="5">
        <v>0</v>
      </c>
      <c r="CU41" s="5" t="s">
        <v>0</v>
      </c>
      <c r="CV41" s="4">
        <v>1.7543859649122806E-2</v>
      </c>
    </row>
    <row r="42" spans="1:100" s="3" customFormat="1" x14ac:dyDescent="0.25">
      <c r="A42" s="6" t="s">
        <v>84</v>
      </c>
      <c r="B42" s="6" t="s">
        <v>268</v>
      </c>
      <c r="C42" s="6"/>
      <c r="D42" s="6" t="str">
        <f t="shared" si="9"/>
        <v>MEFM</v>
      </c>
      <c r="E42" s="6"/>
      <c r="F42" s="6"/>
      <c r="G42" s="6"/>
      <c r="H42" s="6"/>
      <c r="I42" s="6" t="s">
        <v>245</v>
      </c>
      <c r="J42" s="6" t="s">
        <v>232</v>
      </c>
      <c r="K42" s="6"/>
      <c r="L42" s="6" t="s">
        <v>1</v>
      </c>
      <c r="M42" s="9">
        <v>0</v>
      </c>
      <c r="N42" s="6" t="s">
        <v>0</v>
      </c>
      <c r="O42" s="9">
        <v>2</v>
      </c>
      <c r="P42" s="6" t="s">
        <v>0</v>
      </c>
      <c r="Q42" s="32">
        <v>3</v>
      </c>
      <c r="R42" s="33" t="s">
        <v>23</v>
      </c>
      <c r="S42" s="9">
        <v>2</v>
      </c>
      <c r="T42" s="6" t="s">
        <v>0</v>
      </c>
      <c r="U42" s="9">
        <v>0</v>
      </c>
      <c r="V42" s="6" t="s">
        <v>0</v>
      </c>
      <c r="W42" s="6"/>
      <c r="X42" s="34">
        <v>3</v>
      </c>
      <c r="Y42" s="33" t="s">
        <v>23</v>
      </c>
      <c r="Z42" s="33" t="s">
        <v>375</v>
      </c>
      <c r="AA42" s="64"/>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0</v>
      </c>
      <c r="BC42" s="6">
        <v>0</v>
      </c>
      <c r="BD42" s="6">
        <v>2</v>
      </c>
      <c r="BE42" s="6">
        <v>0</v>
      </c>
      <c r="BF42" s="6">
        <v>0</v>
      </c>
      <c r="BG42" s="6">
        <v>0</v>
      </c>
      <c r="BH42" s="6">
        <v>0</v>
      </c>
      <c r="BI42" s="6">
        <v>0</v>
      </c>
      <c r="BJ42" s="6">
        <v>0</v>
      </c>
      <c r="BK42" s="6">
        <v>0</v>
      </c>
      <c r="BL42" s="6">
        <v>0</v>
      </c>
      <c r="BM42" s="6">
        <v>0</v>
      </c>
      <c r="BN42" s="6">
        <v>0</v>
      </c>
      <c r="BO42" s="6">
        <v>0</v>
      </c>
      <c r="BP42" s="6">
        <v>0</v>
      </c>
      <c r="BQ42" s="6">
        <v>0</v>
      </c>
      <c r="BR42" s="6">
        <v>0</v>
      </c>
      <c r="BS42" s="6">
        <v>0</v>
      </c>
      <c r="BT42" s="6">
        <v>0</v>
      </c>
      <c r="BU42" s="6">
        <v>0</v>
      </c>
      <c r="BV42" s="6">
        <v>0</v>
      </c>
      <c r="BW42" s="6"/>
      <c r="BX42" s="6">
        <v>0</v>
      </c>
      <c r="BY42" s="6">
        <v>0</v>
      </c>
      <c r="BZ42" s="6"/>
      <c r="CA42" s="6">
        <v>0</v>
      </c>
      <c r="CB42" s="7">
        <v>0</v>
      </c>
      <c r="CC42" s="7">
        <v>0</v>
      </c>
      <c r="CD42" s="7">
        <v>0</v>
      </c>
      <c r="CE42" s="7">
        <v>0</v>
      </c>
      <c r="CF42" s="7"/>
      <c r="CG42" s="7"/>
      <c r="CH42" s="7"/>
      <c r="CI42" s="7"/>
      <c r="CJ42" s="7"/>
      <c r="CK42" s="6" t="s">
        <v>0</v>
      </c>
      <c r="CL42" s="6" t="s">
        <v>0</v>
      </c>
      <c r="CM42" s="5">
        <v>0</v>
      </c>
      <c r="CN42" s="5">
        <v>1</v>
      </c>
      <c r="CO42" s="5">
        <v>1</v>
      </c>
      <c r="CP42" s="5">
        <v>54</v>
      </c>
      <c r="CQ42" s="5">
        <v>1</v>
      </c>
      <c r="CR42" s="5">
        <v>0</v>
      </c>
      <c r="CS42" s="5">
        <v>0</v>
      </c>
      <c r="CT42" s="5">
        <v>0</v>
      </c>
      <c r="CU42" s="5" t="s">
        <v>0</v>
      </c>
      <c r="CV42" s="4">
        <v>1.8518518518518517E-2</v>
      </c>
    </row>
    <row r="43" spans="1:100" s="3" customFormat="1" x14ac:dyDescent="0.25">
      <c r="A43" s="6" t="s">
        <v>83</v>
      </c>
      <c r="B43" s="6" t="s">
        <v>269</v>
      </c>
      <c r="C43" s="6"/>
      <c r="D43" s="6" t="str">
        <f t="shared" si="9"/>
        <v>MEFM</v>
      </c>
      <c r="E43" s="6"/>
      <c r="F43" s="6"/>
      <c r="G43" s="6"/>
      <c r="H43" s="6"/>
      <c r="I43" s="6" t="s">
        <v>245</v>
      </c>
      <c r="J43" s="6" t="s">
        <v>232</v>
      </c>
      <c r="K43" s="6"/>
      <c r="L43" s="6" t="s">
        <v>1</v>
      </c>
      <c r="M43" s="9">
        <v>0</v>
      </c>
      <c r="N43" s="6" t="s">
        <v>0</v>
      </c>
      <c r="O43" s="9">
        <v>2</v>
      </c>
      <c r="P43" s="6" t="s">
        <v>0</v>
      </c>
      <c r="Q43" s="32">
        <v>3</v>
      </c>
      <c r="R43" s="33" t="s">
        <v>23</v>
      </c>
      <c r="S43" s="9">
        <v>2</v>
      </c>
      <c r="T43" s="6" t="s">
        <v>0</v>
      </c>
      <c r="U43" s="9">
        <v>0</v>
      </c>
      <c r="V43" s="6" t="s">
        <v>0</v>
      </c>
      <c r="W43" s="6"/>
      <c r="X43" s="34">
        <v>3</v>
      </c>
      <c r="Y43" s="33" t="s">
        <v>23</v>
      </c>
      <c r="Z43" s="33" t="s">
        <v>375</v>
      </c>
      <c r="AA43" s="64"/>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2</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c r="BX43" s="6">
        <v>0</v>
      </c>
      <c r="BY43" s="6">
        <v>0</v>
      </c>
      <c r="BZ43" s="6"/>
      <c r="CA43" s="6">
        <v>0</v>
      </c>
      <c r="CB43" s="7">
        <v>0</v>
      </c>
      <c r="CC43" s="7">
        <v>0</v>
      </c>
      <c r="CD43" s="7">
        <v>0</v>
      </c>
      <c r="CE43" s="7">
        <v>0</v>
      </c>
      <c r="CF43" s="7"/>
      <c r="CG43" s="7"/>
      <c r="CH43" s="7"/>
      <c r="CI43" s="7"/>
      <c r="CJ43" s="7"/>
      <c r="CK43" s="6" t="s">
        <v>0</v>
      </c>
      <c r="CL43" s="6" t="s">
        <v>0</v>
      </c>
      <c r="CM43" s="5">
        <v>0</v>
      </c>
      <c r="CN43" s="5">
        <v>1</v>
      </c>
      <c r="CO43" s="5">
        <v>1</v>
      </c>
      <c r="CP43" s="5">
        <v>54</v>
      </c>
      <c r="CQ43" s="5">
        <v>1</v>
      </c>
      <c r="CR43" s="5">
        <v>0</v>
      </c>
      <c r="CS43" s="5">
        <v>0</v>
      </c>
      <c r="CT43" s="5">
        <v>0</v>
      </c>
      <c r="CU43" s="5" t="s">
        <v>0</v>
      </c>
      <c r="CV43" s="4">
        <v>1.8518518518518517E-2</v>
      </c>
    </row>
    <row r="44" spans="1:100" s="3" customFormat="1" x14ac:dyDescent="0.25">
      <c r="A44" s="6" t="s">
        <v>82</v>
      </c>
      <c r="B44" s="6" t="s">
        <v>270</v>
      </c>
      <c r="C44" s="6"/>
      <c r="D44" s="6" t="str">
        <f t="shared" si="9"/>
        <v>MEFM</v>
      </c>
      <c r="E44" s="6"/>
      <c r="F44" s="6"/>
      <c r="G44" s="6"/>
      <c r="H44" s="6"/>
      <c r="I44" s="6" t="s">
        <v>245</v>
      </c>
      <c r="J44" s="6" t="s">
        <v>232</v>
      </c>
      <c r="K44" s="6"/>
      <c r="L44" s="6" t="s">
        <v>1</v>
      </c>
      <c r="M44" s="9">
        <v>0</v>
      </c>
      <c r="N44" s="6" t="s">
        <v>0</v>
      </c>
      <c r="O44" s="9">
        <v>2</v>
      </c>
      <c r="P44" s="6" t="s">
        <v>0</v>
      </c>
      <c r="Q44" s="32">
        <v>3</v>
      </c>
      <c r="R44" s="33" t="s">
        <v>23</v>
      </c>
      <c r="S44" s="9">
        <v>2</v>
      </c>
      <c r="T44" s="6" t="s">
        <v>0</v>
      </c>
      <c r="U44" s="9">
        <v>0</v>
      </c>
      <c r="V44" s="6" t="s">
        <v>0</v>
      </c>
      <c r="W44" s="8"/>
      <c r="X44" s="34">
        <v>3</v>
      </c>
      <c r="Y44" s="33" t="s">
        <v>23</v>
      </c>
      <c r="Z44" s="33" t="s">
        <v>375</v>
      </c>
      <c r="AA44" s="64"/>
      <c r="AB44" s="6">
        <v>0</v>
      </c>
      <c r="AC44" s="6">
        <v>0</v>
      </c>
      <c r="AD44" s="6">
        <v>0</v>
      </c>
      <c r="AE44" s="6">
        <v>2</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2</v>
      </c>
      <c r="AY44" s="6">
        <v>0</v>
      </c>
      <c r="AZ44" s="6">
        <v>0</v>
      </c>
      <c r="BA44" s="6">
        <v>0</v>
      </c>
      <c r="BB44" s="6">
        <v>0</v>
      </c>
      <c r="BC44" s="6">
        <v>0</v>
      </c>
      <c r="BD44" s="6">
        <v>2</v>
      </c>
      <c r="BE44" s="6">
        <v>0</v>
      </c>
      <c r="BF44" s="6">
        <v>0</v>
      </c>
      <c r="BG44" s="6">
        <v>0</v>
      </c>
      <c r="BH44" s="6">
        <v>0</v>
      </c>
      <c r="BI44" s="6">
        <v>0</v>
      </c>
      <c r="BJ44" s="6">
        <v>0</v>
      </c>
      <c r="BK44" s="6">
        <v>0</v>
      </c>
      <c r="BL44" s="6">
        <v>0</v>
      </c>
      <c r="BM44" s="6">
        <v>0</v>
      </c>
      <c r="BN44" s="6">
        <v>0</v>
      </c>
      <c r="BO44" s="6">
        <v>0</v>
      </c>
      <c r="BP44" s="6">
        <v>0</v>
      </c>
      <c r="BQ44" s="6">
        <v>0</v>
      </c>
      <c r="BR44" s="6">
        <v>0</v>
      </c>
      <c r="BS44" s="6">
        <v>0</v>
      </c>
      <c r="BT44" s="6">
        <v>0</v>
      </c>
      <c r="BU44" s="6">
        <v>0</v>
      </c>
      <c r="BV44" s="6">
        <v>0</v>
      </c>
      <c r="BW44" s="6">
        <v>0</v>
      </c>
      <c r="BX44" s="6">
        <v>0</v>
      </c>
      <c r="BY44" s="6">
        <v>0</v>
      </c>
      <c r="BZ44" s="6">
        <v>0</v>
      </c>
      <c r="CA44" s="6">
        <v>0</v>
      </c>
      <c r="CB44" s="7">
        <v>0</v>
      </c>
      <c r="CC44" s="7">
        <v>0</v>
      </c>
      <c r="CD44" s="7">
        <v>0</v>
      </c>
      <c r="CE44" s="7">
        <v>0</v>
      </c>
      <c r="CF44" s="7">
        <v>0</v>
      </c>
      <c r="CG44" s="7">
        <v>0</v>
      </c>
      <c r="CH44" s="7">
        <v>0</v>
      </c>
      <c r="CI44" s="7">
        <v>2</v>
      </c>
      <c r="CJ44" s="7">
        <v>0</v>
      </c>
      <c r="CK44" s="6" t="s">
        <v>0</v>
      </c>
      <c r="CL44" s="6" t="s">
        <v>0</v>
      </c>
      <c r="CM44" s="5">
        <v>0</v>
      </c>
      <c r="CN44" s="5">
        <v>4</v>
      </c>
      <c r="CO44" s="5">
        <v>4</v>
      </c>
      <c r="CP44" s="5">
        <v>61</v>
      </c>
      <c r="CQ44" s="5">
        <v>4</v>
      </c>
      <c r="CR44" s="5">
        <v>0</v>
      </c>
      <c r="CS44" s="5">
        <v>0</v>
      </c>
      <c r="CT44" s="5">
        <v>0</v>
      </c>
      <c r="CU44" s="5" t="s">
        <v>0</v>
      </c>
      <c r="CV44" s="4">
        <v>6.5573770491803282E-2</v>
      </c>
    </row>
    <row r="45" spans="1:100" s="3" customFormat="1" x14ac:dyDescent="0.25">
      <c r="A45" s="6" t="s">
        <v>81</v>
      </c>
      <c r="B45" s="6" t="s">
        <v>271</v>
      </c>
      <c r="C45" s="6"/>
      <c r="D45" s="6" t="str">
        <f t="shared" si="9"/>
        <v>MEFM</v>
      </c>
      <c r="E45" s="6"/>
      <c r="F45" s="6"/>
      <c r="G45" s="6"/>
      <c r="H45" s="6"/>
      <c r="I45" s="6" t="s">
        <v>245</v>
      </c>
      <c r="J45" s="6" t="s">
        <v>232</v>
      </c>
      <c r="K45" s="6"/>
      <c r="L45" s="6" t="s">
        <v>1</v>
      </c>
      <c r="M45" s="9">
        <v>0</v>
      </c>
      <c r="N45" s="6" t="s">
        <v>0</v>
      </c>
      <c r="O45" s="9">
        <v>2</v>
      </c>
      <c r="P45" s="6" t="s">
        <v>0</v>
      </c>
      <c r="Q45" s="32">
        <v>3</v>
      </c>
      <c r="R45" s="33" t="s">
        <v>23</v>
      </c>
      <c r="S45" s="9">
        <v>2</v>
      </c>
      <c r="T45" s="6" t="s">
        <v>0</v>
      </c>
      <c r="U45" s="9">
        <v>0</v>
      </c>
      <c r="V45" s="6" t="s">
        <v>0</v>
      </c>
      <c r="W45" s="8"/>
      <c r="X45" s="34">
        <v>3</v>
      </c>
      <c r="Y45" s="33" t="s">
        <v>23</v>
      </c>
      <c r="Z45" s="33" t="s">
        <v>375</v>
      </c>
      <c r="AA45" s="64"/>
      <c r="AB45" s="6">
        <v>0</v>
      </c>
      <c r="AC45" s="6">
        <v>0</v>
      </c>
      <c r="AD45" s="6">
        <v>0</v>
      </c>
      <c r="AE45" s="6">
        <v>2</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2</v>
      </c>
      <c r="BE45" s="6">
        <v>0</v>
      </c>
      <c r="BF45" s="6">
        <v>0</v>
      </c>
      <c r="BG45" s="6">
        <v>0</v>
      </c>
      <c r="BH45" s="6">
        <v>0</v>
      </c>
      <c r="BI45" s="6">
        <v>0</v>
      </c>
      <c r="BJ45" s="6">
        <v>0</v>
      </c>
      <c r="BK45" s="6">
        <v>0</v>
      </c>
      <c r="BL45" s="6">
        <v>0</v>
      </c>
      <c r="BM45" s="6">
        <v>0</v>
      </c>
      <c r="BN45" s="6">
        <v>0</v>
      </c>
      <c r="BO45" s="6">
        <v>0</v>
      </c>
      <c r="BP45" s="6">
        <v>0</v>
      </c>
      <c r="BQ45" s="6">
        <v>0</v>
      </c>
      <c r="BR45" s="6">
        <v>0</v>
      </c>
      <c r="BS45" s="6">
        <v>0</v>
      </c>
      <c r="BT45" s="6">
        <v>0</v>
      </c>
      <c r="BU45" s="6">
        <v>0</v>
      </c>
      <c r="BV45" s="6">
        <v>0</v>
      </c>
      <c r="BW45" s="6">
        <v>0</v>
      </c>
      <c r="BX45" s="6">
        <v>0</v>
      </c>
      <c r="BY45" s="6">
        <v>0</v>
      </c>
      <c r="BZ45" s="6">
        <v>0</v>
      </c>
      <c r="CA45" s="6">
        <v>0</v>
      </c>
      <c r="CB45" s="7">
        <v>2</v>
      </c>
      <c r="CC45" s="7">
        <v>0</v>
      </c>
      <c r="CD45" s="7">
        <v>0</v>
      </c>
      <c r="CE45" s="7">
        <v>0</v>
      </c>
      <c r="CF45" s="7">
        <v>0</v>
      </c>
      <c r="CG45" s="7">
        <v>0</v>
      </c>
      <c r="CH45" s="7"/>
      <c r="CI45" s="7">
        <v>2</v>
      </c>
      <c r="CJ45" s="7">
        <v>0</v>
      </c>
      <c r="CK45" s="6" t="s">
        <v>0</v>
      </c>
      <c r="CL45" s="6" t="s">
        <v>0</v>
      </c>
      <c r="CM45" s="5">
        <v>0</v>
      </c>
      <c r="CN45" s="5">
        <v>4</v>
      </c>
      <c r="CO45" s="5">
        <v>4</v>
      </c>
      <c r="CP45" s="5">
        <v>60</v>
      </c>
      <c r="CQ45" s="5">
        <v>4</v>
      </c>
      <c r="CR45" s="5">
        <v>0</v>
      </c>
      <c r="CS45" s="5">
        <v>0</v>
      </c>
      <c r="CT45" s="5">
        <v>0</v>
      </c>
      <c r="CU45" s="5" t="s">
        <v>0</v>
      </c>
      <c r="CV45" s="4">
        <v>6.6666666666666666E-2</v>
      </c>
    </row>
    <row r="46" spans="1:100" s="3" customFormat="1" x14ac:dyDescent="0.25">
      <c r="A46" s="6" t="s">
        <v>80</v>
      </c>
      <c r="B46" s="6" t="s">
        <v>272</v>
      </c>
      <c r="C46" s="6"/>
      <c r="D46" s="6" t="str">
        <f t="shared" si="9"/>
        <v>MEFM</v>
      </c>
      <c r="E46" s="6"/>
      <c r="F46" s="6"/>
      <c r="G46" s="6"/>
      <c r="H46" s="6"/>
      <c r="I46" s="6" t="s">
        <v>245</v>
      </c>
      <c r="J46" s="6" t="s">
        <v>232</v>
      </c>
      <c r="K46" s="6"/>
      <c r="L46" s="6" t="s">
        <v>1</v>
      </c>
      <c r="M46" s="9">
        <v>0</v>
      </c>
      <c r="N46" s="6" t="s">
        <v>0</v>
      </c>
      <c r="O46" s="9">
        <v>2</v>
      </c>
      <c r="P46" s="6" t="s">
        <v>0</v>
      </c>
      <c r="Q46" s="32">
        <v>3</v>
      </c>
      <c r="R46" s="33" t="s">
        <v>23</v>
      </c>
      <c r="S46" s="9">
        <v>2</v>
      </c>
      <c r="T46" s="6" t="s">
        <v>0</v>
      </c>
      <c r="U46" s="9">
        <v>0</v>
      </c>
      <c r="V46" s="6" t="s">
        <v>0</v>
      </c>
      <c r="W46" s="6"/>
      <c r="X46" s="34">
        <v>3</v>
      </c>
      <c r="Y46" s="33" t="s">
        <v>23</v>
      </c>
      <c r="Z46" s="33" t="s">
        <v>375</v>
      </c>
      <c r="AA46" s="64"/>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6">
        <v>0</v>
      </c>
      <c r="BF46" s="6">
        <v>0</v>
      </c>
      <c r="BG46" s="6">
        <v>0</v>
      </c>
      <c r="BH46" s="6">
        <v>0</v>
      </c>
      <c r="BI46" s="6">
        <v>0</v>
      </c>
      <c r="BJ46" s="6">
        <v>0</v>
      </c>
      <c r="BK46" s="6">
        <v>0</v>
      </c>
      <c r="BL46" s="6">
        <v>0</v>
      </c>
      <c r="BM46" s="6">
        <v>0</v>
      </c>
      <c r="BN46" s="6">
        <v>0</v>
      </c>
      <c r="BO46" s="6">
        <v>0</v>
      </c>
      <c r="BP46" s="6">
        <v>0</v>
      </c>
      <c r="BQ46" s="6">
        <v>0</v>
      </c>
      <c r="BR46" s="6">
        <v>0</v>
      </c>
      <c r="BS46" s="6">
        <v>0</v>
      </c>
      <c r="BT46" s="6">
        <v>0</v>
      </c>
      <c r="BU46" s="6">
        <v>0</v>
      </c>
      <c r="BV46" s="6">
        <v>0</v>
      </c>
      <c r="BW46" s="6">
        <v>0</v>
      </c>
      <c r="BX46" s="6">
        <v>0</v>
      </c>
      <c r="BY46" s="6">
        <v>0</v>
      </c>
      <c r="BZ46" s="6">
        <v>0</v>
      </c>
      <c r="CA46" s="6">
        <v>0</v>
      </c>
      <c r="CB46" s="7">
        <v>0</v>
      </c>
      <c r="CC46" s="7">
        <v>0</v>
      </c>
      <c r="CD46" s="7">
        <v>0</v>
      </c>
      <c r="CE46" s="7">
        <v>0</v>
      </c>
      <c r="CF46" s="7">
        <v>0</v>
      </c>
      <c r="CG46" s="7">
        <v>0</v>
      </c>
      <c r="CH46" s="7"/>
      <c r="CI46" s="7">
        <v>2</v>
      </c>
      <c r="CJ46" s="7">
        <v>0</v>
      </c>
      <c r="CK46" s="6" t="s">
        <v>0</v>
      </c>
      <c r="CL46" s="6" t="s">
        <v>0</v>
      </c>
      <c r="CM46" s="5">
        <v>0</v>
      </c>
      <c r="CN46" s="5">
        <v>1</v>
      </c>
      <c r="CO46" s="5">
        <v>1</v>
      </c>
      <c r="CP46" s="5">
        <v>60</v>
      </c>
      <c r="CQ46" s="5">
        <v>1</v>
      </c>
      <c r="CR46" s="5">
        <v>0</v>
      </c>
      <c r="CS46" s="5">
        <v>0</v>
      </c>
      <c r="CT46" s="5">
        <v>0</v>
      </c>
      <c r="CU46" s="5" t="s">
        <v>0</v>
      </c>
      <c r="CV46" s="4">
        <v>1.6666666666666666E-2</v>
      </c>
    </row>
    <row r="47" spans="1:100" s="3" customFormat="1" x14ac:dyDescent="0.25">
      <c r="A47" s="6" t="s">
        <v>79</v>
      </c>
      <c r="B47" s="6" t="s">
        <v>273</v>
      </c>
      <c r="C47" s="6"/>
      <c r="D47" s="6" t="str">
        <f t="shared" si="9"/>
        <v>MEFM</v>
      </c>
      <c r="E47" s="6"/>
      <c r="F47" s="6"/>
      <c r="G47" s="6"/>
      <c r="H47" s="6"/>
      <c r="I47" s="6" t="s">
        <v>245</v>
      </c>
      <c r="J47" s="6" t="s">
        <v>232</v>
      </c>
      <c r="K47" s="6"/>
      <c r="L47" s="6" t="s">
        <v>1</v>
      </c>
      <c r="M47" s="9">
        <v>3</v>
      </c>
      <c r="N47" s="6" t="s">
        <v>3</v>
      </c>
      <c r="O47" s="9">
        <v>3</v>
      </c>
      <c r="P47" s="6" t="s">
        <v>3</v>
      </c>
      <c r="Q47" s="32">
        <v>3</v>
      </c>
      <c r="R47" s="33" t="s">
        <v>357</v>
      </c>
      <c r="S47" s="9">
        <v>3</v>
      </c>
      <c r="T47" s="6" t="s">
        <v>3</v>
      </c>
      <c r="U47" s="9">
        <v>0</v>
      </c>
      <c r="V47" s="6" t="s">
        <v>0</v>
      </c>
      <c r="W47" s="6"/>
      <c r="X47" s="34">
        <v>3</v>
      </c>
      <c r="Y47" s="33" t="s">
        <v>23</v>
      </c>
      <c r="Z47" s="33" t="s">
        <v>375</v>
      </c>
      <c r="AA47" s="64"/>
      <c r="AB47" s="6">
        <v>0</v>
      </c>
      <c r="AC47" s="6">
        <v>0</v>
      </c>
      <c r="AD47" s="6">
        <v>0</v>
      </c>
      <c r="AE47" s="6">
        <v>0</v>
      </c>
      <c r="AF47" s="6">
        <v>2</v>
      </c>
      <c r="AG47" s="6">
        <v>0</v>
      </c>
      <c r="AH47" s="6">
        <v>0</v>
      </c>
      <c r="AI47" s="6">
        <v>0</v>
      </c>
      <c r="AJ47" s="6">
        <v>0</v>
      </c>
      <c r="AK47" s="6">
        <v>0</v>
      </c>
      <c r="AL47" s="6">
        <v>0</v>
      </c>
      <c r="AM47" s="6">
        <v>3</v>
      </c>
      <c r="AN47" s="6">
        <v>0</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6">
        <v>0</v>
      </c>
      <c r="BF47" s="6">
        <v>0</v>
      </c>
      <c r="BG47" s="6">
        <v>0</v>
      </c>
      <c r="BH47" s="6">
        <v>0</v>
      </c>
      <c r="BI47" s="6">
        <v>0</v>
      </c>
      <c r="BJ47" s="6">
        <v>0</v>
      </c>
      <c r="BK47" s="6">
        <v>0</v>
      </c>
      <c r="BL47" s="6">
        <v>0</v>
      </c>
      <c r="BM47" s="6">
        <v>0</v>
      </c>
      <c r="BN47" s="6">
        <v>0</v>
      </c>
      <c r="BO47" s="6">
        <v>0</v>
      </c>
      <c r="BP47" s="6">
        <v>0</v>
      </c>
      <c r="BQ47" s="6">
        <v>0</v>
      </c>
      <c r="BR47" s="6">
        <v>0</v>
      </c>
      <c r="BS47" s="6">
        <v>0</v>
      </c>
      <c r="BT47" s="6">
        <v>0</v>
      </c>
      <c r="BU47" s="6">
        <v>0</v>
      </c>
      <c r="BV47" s="6">
        <v>0</v>
      </c>
      <c r="BW47" s="6">
        <v>0</v>
      </c>
      <c r="BX47" s="6">
        <v>0</v>
      </c>
      <c r="BY47" s="6">
        <v>0</v>
      </c>
      <c r="BZ47" s="6">
        <v>0</v>
      </c>
      <c r="CA47" s="6">
        <v>0</v>
      </c>
      <c r="CB47" s="7">
        <v>2</v>
      </c>
      <c r="CC47" s="7">
        <v>0</v>
      </c>
      <c r="CD47" s="7">
        <v>0</v>
      </c>
      <c r="CE47" s="7">
        <v>0</v>
      </c>
      <c r="CF47" s="7"/>
      <c r="CG47" s="7">
        <v>0</v>
      </c>
      <c r="CH47" s="7"/>
      <c r="CI47" s="7"/>
      <c r="CJ47" s="7"/>
      <c r="CK47" s="6" t="s">
        <v>3</v>
      </c>
      <c r="CL47" s="6" t="s">
        <v>0</v>
      </c>
      <c r="CM47" s="5">
        <v>0</v>
      </c>
      <c r="CN47" s="5">
        <v>3</v>
      </c>
      <c r="CO47" s="5">
        <v>3</v>
      </c>
      <c r="CP47" s="5">
        <v>57</v>
      </c>
      <c r="CQ47" s="5">
        <v>2</v>
      </c>
      <c r="CR47" s="5">
        <v>0</v>
      </c>
      <c r="CS47" s="5">
        <v>1</v>
      </c>
      <c r="CT47" s="5">
        <v>0</v>
      </c>
      <c r="CU47" s="5" t="s">
        <v>0</v>
      </c>
      <c r="CV47" s="4">
        <v>5.2631578947368418E-2</v>
      </c>
    </row>
    <row r="48" spans="1:100" s="3" customFormat="1" x14ac:dyDescent="0.25">
      <c r="A48" s="6" t="s">
        <v>78</v>
      </c>
      <c r="B48" s="6" t="s">
        <v>274</v>
      </c>
      <c r="C48" s="6"/>
      <c r="D48" s="6" t="str">
        <f t="shared" si="9"/>
        <v>MEFM</v>
      </c>
      <c r="E48" s="6"/>
      <c r="F48" s="6"/>
      <c r="G48" s="6"/>
      <c r="H48" s="6"/>
      <c r="I48" s="6" t="s">
        <v>245</v>
      </c>
      <c r="J48" s="6" t="s">
        <v>232</v>
      </c>
      <c r="K48" s="6"/>
      <c r="L48" s="6" t="s">
        <v>1</v>
      </c>
      <c r="M48" s="9">
        <v>3</v>
      </c>
      <c r="N48" s="6" t="s">
        <v>23</v>
      </c>
      <c r="O48" s="9">
        <v>3</v>
      </c>
      <c r="P48" s="6" t="s">
        <v>23</v>
      </c>
      <c r="Q48" s="32">
        <v>3</v>
      </c>
      <c r="R48" s="33" t="s">
        <v>23</v>
      </c>
      <c r="S48" s="9">
        <v>2</v>
      </c>
      <c r="T48" s="6"/>
      <c r="U48" s="9">
        <v>3</v>
      </c>
      <c r="V48" s="6" t="s">
        <v>23</v>
      </c>
      <c r="W48" s="6" t="s">
        <v>376</v>
      </c>
      <c r="X48" s="34">
        <v>3</v>
      </c>
      <c r="Y48" s="33" t="s">
        <v>23</v>
      </c>
      <c r="Z48" s="33" t="s">
        <v>376</v>
      </c>
      <c r="AA48" s="64"/>
      <c r="AB48" s="6">
        <v>0</v>
      </c>
      <c r="AC48" s="6">
        <v>0</v>
      </c>
      <c r="AD48" s="6">
        <v>0</v>
      </c>
      <c r="AE48" s="6">
        <v>2</v>
      </c>
      <c r="AF48" s="6">
        <v>0</v>
      </c>
      <c r="AG48" s="6">
        <v>3</v>
      </c>
      <c r="AH48" s="6">
        <v>2</v>
      </c>
      <c r="AI48" s="6">
        <v>0</v>
      </c>
      <c r="AJ48" s="6">
        <v>0</v>
      </c>
      <c r="AK48" s="6">
        <v>0</v>
      </c>
      <c r="AL48" s="6">
        <v>0</v>
      </c>
      <c r="AM48" s="6">
        <v>0</v>
      </c>
      <c r="AN48" s="6">
        <v>0</v>
      </c>
      <c r="AO48" s="6">
        <v>0</v>
      </c>
      <c r="AP48" s="6">
        <v>0</v>
      </c>
      <c r="AQ48" s="6">
        <v>0</v>
      </c>
      <c r="AR48" s="6">
        <v>0</v>
      </c>
      <c r="AS48" s="6">
        <v>0</v>
      </c>
      <c r="AT48" s="6">
        <v>0</v>
      </c>
      <c r="AU48" s="6">
        <v>0</v>
      </c>
      <c r="AV48" s="6">
        <v>2</v>
      </c>
      <c r="AW48" s="6">
        <v>0</v>
      </c>
      <c r="AX48" s="6">
        <v>2</v>
      </c>
      <c r="AY48" s="6">
        <v>0</v>
      </c>
      <c r="AZ48" s="6">
        <v>0</v>
      </c>
      <c r="BA48" s="6">
        <v>0</v>
      </c>
      <c r="BB48" s="6">
        <v>0</v>
      </c>
      <c r="BC48" s="6">
        <v>0</v>
      </c>
      <c r="BD48" s="6">
        <v>2</v>
      </c>
      <c r="BE48" s="6">
        <v>0</v>
      </c>
      <c r="BF48" s="6">
        <v>0</v>
      </c>
      <c r="BG48" s="6">
        <v>0</v>
      </c>
      <c r="BH48" s="6">
        <v>0</v>
      </c>
      <c r="BI48" s="6">
        <v>0</v>
      </c>
      <c r="BJ48" s="6">
        <v>0</v>
      </c>
      <c r="BK48" s="6">
        <v>0</v>
      </c>
      <c r="BL48" s="6">
        <v>0</v>
      </c>
      <c r="BM48" s="6">
        <v>0</v>
      </c>
      <c r="BN48" s="6">
        <v>0</v>
      </c>
      <c r="BO48" s="6">
        <v>0</v>
      </c>
      <c r="BP48" s="6">
        <v>0</v>
      </c>
      <c r="BQ48" s="6">
        <v>0</v>
      </c>
      <c r="BR48" s="6">
        <v>0</v>
      </c>
      <c r="BS48" s="6">
        <v>0</v>
      </c>
      <c r="BT48" s="6">
        <v>0</v>
      </c>
      <c r="BU48" s="6">
        <v>0</v>
      </c>
      <c r="BV48" s="6">
        <v>0</v>
      </c>
      <c r="BW48" s="6">
        <v>0</v>
      </c>
      <c r="BX48" s="6">
        <v>0</v>
      </c>
      <c r="BY48" s="6">
        <v>0</v>
      </c>
      <c r="BZ48" s="6">
        <v>0</v>
      </c>
      <c r="CA48" s="6">
        <v>0</v>
      </c>
      <c r="CB48" s="7">
        <v>0</v>
      </c>
      <c r="CC48" s="7">
        <v>0</v>
      </c>
      <c r="CD48" s="7">
        <v>0</v>
      </c>
      <c r="CE48" s="7">
        <v>0</v>
      </c>
      <c r="CF48" s="7">
        <v>0</v>
      </c>
      <c r="CG48" s="7">
        <v>0</v>
      </c>
      <c r="CH48" s="7"/>
      <c r="CI48" s="7">
        <v>0</v>
      </c>
      <c r="CJ48" s="7">
        <v>0</v>
      </c>
      <c r="CK48" s="6" t="s">
        <v>76</v>
      </c>
      <c r="CL48" s="6" t="s">
        <v>21</v>
      </c>
      <c r="CM48" s="5">
        <v>2</v>
      </c>
      <c r="CN48" s="5">
        <v>4</v>
      </c>
      <c r="CO48" s="5">
        <v>6</v>
      </c>
      <c r="CP48" s="5">
        <v>60</v>
      </c>
      <c r="CQ48" s="5">
        <v>4</v>
      </c>
      <c r="CR48" s="5">
        <v>1</v>
      </c>
      <c r="CS48" s="5">
        <v>0</v>
      </c>
      <c r="CT48" s="5">
        <v>1</v>
      </c>
      <c r="CU48" s="5">
        <v>1</v>
      </c>
      <c r="CV48" s="4">
        <v>0.1</v>
      </c>
    </row>
    <row r="49" spans="1:100" s="3" customFormat="1" x14ac:dyDescent="0.25">
      <c r="A49" s="6" t="s">
        <v>77</v>
      </c>
      <c r="B49" s="6" t="s">
        <v>275</v>
      </c>
      <c r="C49" s="6"/>
      <c r="D49" s="6" t="str">
        <f t="shared" si="9"/>
        <v>MEFM</v>
      </c>
      <c r="E49" s="6"/>
      <c r="F49" s="6"/>
      <c r="G49" s="6"/>
      <c r="H49" s="6"/>
      <c r="I49" s="6" t="s">
        <v>245</v>
      </c>
      <c r="J49" s="6" t="s">
        <v>232</v>
      </c>
      <c r="K49" s="6"/>
      <c r="L49" s="6" t="s">
        <v>1</v>
      </c>
      <c r="M49" s="9">
        <v>3</v>
      </c>
      <c r="N49" s="6" t="s">
        <v>23</v>
      </c>
      <c r="O49" s="9">
        <v>3</v>
      </c>
      <c r="P49" s="6" t="s">
        <v>23</v>
      </c>
      <c r="Q49" s="32">
        <v>3</v>
      </c>
      <c r="R49" s="33" t="s">
        <v>23</v>
      </c>
      <c r="S49" s="9">
        <v>2</v>
      </c>
      <c r="T49" s="6"/>
      <c r="U49" s="9">
        <v>3</v>
      </c>
      <c r="V49" s="6" t="s">
        <v>23</v>
      </c>
      <c r="W49" s="33" t="s">
        <v>376</v>
      </c>
      <c r="X49" s="34">
        <v>3</v>
      </c>
      <c r="Y49" s="33" t="s">
        <v>23</v>
      </c>
      <c r="Z49" s="33" t="s">
        <v>376</v>
      </c>
      <c r="AA49" s="64"/>
      <c r="AB49" s="6">
        <v>0</v>
      </c>
      <c r="AC49" s="6">
        <v>0</v>
      </c>
      <c r="AD49" s="6">
        <v>0</v>
      </c>
      <c r="AE49" s="6">
        <v>2</v>
      </c>
      <c r="AF49" s="6">
        <v>0</v>
      </c>
      <c r="AG49" s="6">
        <v>3</v>
      </c>
      <c r="AH49" s="6">
        <v>0</v>
      </c>
      <c r="AI49" s="6">
        <v>0</v>
      </c>
      <c r="AJ49" s="6">
        <v>0</v>
      </c>
      <c r="AK49" s="6">
        <v>0</v>
      </c>
      <c r="AL49" s="6">
        <v>0</v>
      </c>
      <c r="AM49" s="6">
        <v>0</v>
      </c>
      <c r="AN49" s="6">
        <v>0</v>
      </c>
      <c r="AO49" s="6">
        <v>0</v>
      </c>
      <c r="AP49" s="6">
        <v>0</v>
      </c>
      <c r="AQ49" s="6">
        <v>0</v>
      </c>
      <c r="AR49" s="6">
        <v>0</v>
      </c>
      <c r="AS49" s="6">
        <v>0</v>
      </c>
      <c r="AT49" s="6">
        <v>0</v>
      </c>
      <c r="AU49" s="6">
        <v>0</v>
      </c>
      <c r="AV49" s="6">
        <v>2</v>
      </c>
      <c r="AW49" s="6">
        <v>0</v>
      </c>
      <c r="AX49" s="6">
        <v>0</v>
      </c>
      <c r="AY49" s="6">
        <v>0</v>
      </c>
      <c r="AZ49" s="6">
        <v>0</v>
      </c>
      <c r="BA49" s="6">
        <v>0</v>
      </c>
      <c r="BB49" s="6">
        <v>0</v>
      </c>
      <c r="BC49" s="6">
        <v>0</v>
      </c>
      <c r="BD49" s="6">
        <v>2</v>
      </c>
      <c r="BE49" s="6">
        <v>0</v>
      </c>
      <c r="BF49" s="6">
        <v>0</v>
      </c>
      <c r="BG49" s="6">
        <v>0</v>
      </c>
      <c r="BH49" s="6">
        <v>0</v>
      </c>
      <c r="BI49" s="6">
        <v>0</v>
      </c>
      <c r="BJ49" s="6">
        <v>0</v>
      </c>
      <c r="BK49" s="6">
        <v>0</v>
      </c>
      <c r="BL49" s="6">
        <v>0</v>
      </c>
      <c r="BM49" s="6">
        <v>0</v>
      </c>
      <c r="BN49" s="6">
        <v>0</v>
      </c>
      <c r="BO49" s="6">
        <v>0</v>
      </c>
      <c r="BP49" s="6">
        <v>0</v>
      </c>
      <c r="BQ49" s="6">
        <v>0</v>
      </c>
      <c r="BR49" s="6">
        <v>0</v>
      </c>
      <c r="BS49" s="6">
        <v>0</v>
      </c>
      <c r="BT49" s="6">
        <v>0</v>
      </c>
      <c r="BU49" s="6">
        <v>0</v>
      </c>
      <c r="BV49" s="6">
        <v>0</v>
      </c>
      <c r="BW49" s="6">
        <v>0</v>
      </c>
      <c r="BX49" s="6">
        <v>0</v>
      </c>
      <c r="BY49" s="6">
        <v>0</v>
      </c>
      <c r="BZ49" s="6">
        <v>0</v>
      </c>
      <c r="CA49" s="6">
        <v>0</v>
      </c>
      <c r="CB49" s="7">
        <v>0</v>
      </c>
      <c r="CC49" s="7">
        <v>0</v>
      </c>
      <c r="CD49" s="7">
        <v>0</v>
      </c>
      <c r="CE49" s="7">
        <v>0</v>
      </c>
      <c r="CF49" s="7">
        <v>0</v>
      </c>
      <c r="CG49" s="7">
        <v>0</v>
      </c>
      <c r="CH49" s="7">
        <v>0</v>
      </c>
      <c r="CI49" s="7">
        <v>2</v>
      </c>
      <c r="CJ49" s="7">
        <v>0</v>
      </c>
      <c r="CK49" s="6" t="s">
        <v>76</v>
      </c>
      <c r="CL49" s="6" t="s">
        <v>21</v>
      </c>
      <c r="CM49" s="5">
        <v>1</v>
      </c>
      <c r="CN49" s="5">
        <v>4</v>
      </c>
      <c r="CO49" s="5">
        <v>5</v>
      </c>
      <c r="CP49" s="5">
        <v>61</v>
      </c>
      <c r="CQ49" s="5">
        <v>4</v>
      </c>
      <c r="CR49" s="5">
        <v>0</v>
      </c>
      <c r="CS49" s="5">
        <v>0</v>
      </c>
      <c r="CT49" s="5">
        <v>1</v>
      </c>
      <c r="CU49" s="5">
        <v>1</v>
      </c>
      <c r="CV49" s="4">
        <v>8.1967213114754092E-2</v>
      </c>
    </row>
    <row r="50" spans="1:100" s="3" customFormat="1" x14ac:dyDescent="0.25">
      <c r="A50" s="6" t="s">
        <v>75</v>
      </c>
      <c r="B50" s="6" t="s">
        <v>276</v>
      </c>
      <c r="C50" s="6"/>
      <c r="D50" s="6" t="str">
        <f t="shared" si="9"/>
        <v>MEFM</v>
      </c>
      <c r="E50" s="6"/>
      <c r="F50" s="6"/>
      <c r="G50" s="6"/>
      <c r="H50" s="6"/>
      <c r="I50" s="6" t="s">
        <v>245</v>
      </c>
      <c r="J50" s="6" t="s">
        <v>232</v>
      </c>
      <c r="K50" s="6"/>
      <c r="L50" s="6" t="s">
        <v>1</v>
      </c>
      <c r="M50" s="9">
        <v>0</v>
      </c>
      <c r="N50" s="6" t="s">
        <v>0</v>
      </c>
      <c r="O50" s="9">
        <v>2</v>
      </c>
      <c r="P50" s="6" t="s">
        <v>0</v>
      </c>
      <c r="Q50" s="32">
        <v>3</v>
      </c>
      <c r="R50" s="33" t="s">
        <v>23</v>
      </c>
      <c r="S50" s="9">
        <v>2</v>
      </c>
      <c r="T50" s="6" t="s">
        <v>0</v>
      </c>
      <c r="U50" s="9">
        <v>0</v>
      </c>
      <c r="V50" s="6" t="s">
        <v>0</v>
      </c>
      <c r="W50" s="8"/>
      <c r="X50" s="34">
        <v>3</v>
      </c>
      <c r="Y50" s="33" t="s">
        <v>23</v>
      </c>
      <c r="Z50" s="33" t="s">
        <v>375</v>
      </c>
      <c r="AA50" s="64"/>
      <c r="AB50" s="6">
        <v>0</v>
      </c>
      <c r="AC50" s="6">
        <v>0</v>
      </c>
      <c r="AD50" s="6">
        <v>0</v>
      </c>
      <c r="AE50" s="6">
        <v>2</v>
      </c>
      <c r="AF50" s="6">
        <v>0</v>
      </c>
      <c r="AG50" s="6">
        <v>0</v>
      </c>
      <c r="AH50" s="6">
        <v>0</v>
      </c>
      <c r="AI50" s="6">
        <v>0</v>
      </c>
      <c r="AJ50" s="6">
        <v>0</v>
      </c>
      <c r="AK50" s="6">
        <v>0</v>
      </c>
      <c r="AL50" s="6">
        <v>0</v>
      </c>
      <c r="AM50" s="6">
        <v>0</v>
      </c>
      <c r="AN50" s="6">
        <v>0</v>
      </c>
      <c r="AO50" s="6">
        <v>0</v>
      </c>
      <c r="AP50" s="6">
        <v>0</v>
      </c>
      <c r="AQ50" s="6">
        <v>0</v>
      </c>
      <c r="AR50" s="6">
        <v>0</v>
      </c>
      <c r="AS50" s="6">
        <v>0</v>
      </c>
      <c r="AT50" s="6">
        <v>0</v>
      </c>
      <c r="AU50" s="6">
        <v>0</v>
      </c>
      <c r="AV50" s="6">
        <v>0</v>
      </c>
      <c r="AW50" s="6">
        <v>0</v>
      </c>
      <c r="AX50" s="6">
        <v>2</v>
      </c>
      <c r="AY50" s="6">
        <v>0</v>
      </c>
      <c r="AZ50" s="6">
        <v>0</v>
      </c>
      <c r="BA50" s="6">
        <v>0</v>
      </c>
      <c r="BB50" s="6">
        <v>0</v>
      </c>
      <c r="BC50" s="6">
        <v>0</v>
      </c>
      <c r="BD50" s="6">
        <v>2</v>
      </c>
      <c r="BE50" s="6">
        <v>0</v>
      </c>
      <c r="BF50" s="6">
        <v>2</v>
      </c>
      <c r="BG50" s="6">
        <v>0</v>
      </c>
      <c r="BH50" s="6">
        <v>0</v>
      </c>
      <c r="BI50" s="6">
        <v>0</v>
      </c>
      <c r="BJ50" s="6">
        <v>0</v>
      </c>
      <c r="BK50" s="6">
        <v>0</v>
      </c>
      <c r="BL50" s="6">
        <v>0</v>
      </c>
      <c r="BM50" s="6">
        <v>0</v>
      </c>
      <c r="BN50" s="6">
        <v>0</v>
      </c>
      <c r="BO50" s="6">
        <v>0</v>
      </c>
      <c r="BP50" s="6">
        <v>0</v>
      </c>
      <c r="BQ50" s="6">
        <v>0</v>
      </c>
      <c r="BR50" s="6">
        <v>0</v>
      </c>
      <c r="BS50" s="6">
        <v>0</v>
      </c>
      <c r="BT50" s="6">
        <v>0</v>
      </c>
      <c r="BU50" s="6">
        <v>0</v>
      </c>
      <c r="BV50" s="6">
        <v>0</v>
      </c>
      <c r="BW50" s="6">
        <v>0</v>
      </c>
      <c r="BX50" s="6">
        <v>0</v>
      </c>
      <c r="BY50" s="6">
        <v>0</v>
      </c>
      <c r="BZ50" s="6">
        <v>0</v>
      </c>
      <c r="CA50" s="6">
        <v>0</v>
      </c>
      <c r="CB50" s="7">
        <v>2</v>
      </c>
      <c r="CC50" s="7">
        <v>0</v>
      </c>
      <c r="CD50" s="7">
        <v>0</v>
      </c>
      <c r="CE50" s="7">
        <v>0</v>
      </c>
      <c r="CF50" s="7">
        <v>0</v>
      </c>
      <c r="CG50" s="7">
        <v>0</v>
      </c>
      <c r="CH50" s="7"/>
      <c r="CI50" s="7">
        <v>2</v>
      </c>
      <c r="CJ50" s="7">
        <v>0</v>
      </c>
      <c r="CK50" s="6" t="s">
        <v>0</v>
      </c>
      <c r="CL50" s="6" t="s">
        <v>0</v>
      </c>
      <c r="CM50" s="5">
        <v>0</v>
      </c>
      <c r="CN50" s="5">
        <v>6</v>
      </c>
      <c r="CO50" s="5">
        <v>6</v>
      </c>
      <c r="CP50" s="5">
        <v>60</v>
      </c>
      <c r="CQ50" s="5">
        <v>6</v>
      </c>
      <c r="CR50" s="5">
        <v>0</v>
      </c>
      <c r="CS50" s="5">
        <v>0</v>
      </c>
      <c r="CT50" s="5">
        <v>0</v>
      </c>
      <c r="CU50" s="5" t="s">
        <v>0</v>
      </c>
      <c r="CV50" s="4">
        <v>0.1</v>
      </c>
    </row>
    <row r="51" spans="1:100" s="3" customFormat="1" x14ac:dyDescent="0.25">
      <c r="A51" s="6" t="s">
        <v>74</v>
      </c>
      <c r="B51" s="6" t="s">
        <v>277</v>
      </c>
      <c r="C51" s="6"/>
      <c r="D51" s="6" t="str">
        <f t="shared" si="9"/>
        <v>MEFM</v>
      </c>
      <c r="E51" s="6"/>
      <c r="F51" s="6"/>
      <c r="G51" s="6"/>
      <c r="H51" s="6"/>
      <c r="I51" s="6" t="s">
        <v>245</v>
      </c>
      <c r="J51" s="6" t="s">
        <v>232</v>
      </c>
      <c r="K51" s="6"/>
      <c r="L51" s="6" t="s">
        <v>1</v>
      </c>
      <c r="M51" s="9">
        <v>3</v>
      </c>
      <c r="N51" s="6" t="s">
        <v>23</v>
      </c>
      <c r="O51" s="9">
        <v>3</v>
      </c>
      <c r="P51" s="6" t="s">
        <v>23</v>
      </c>
      <c r="Q51" s="32">
        <v>3</v>
      </c>
      <c r="R51" s="33" t="s">
        <v>23</v>
      </c>
      <c r="S51" s="9">
        <v>2</v>
      </c>
      <c r="T51" s="6" t="s">
        <v>0</v>
      </c>
      <c r="U51" s="9">
        <v>3</v>
      </c>
      <c r="V51" s="6" t="s">
        <v>23</v>
      </c>
      <c r="W51" s="33" t="s">
        <v>376</v>
      </c>
      <c r="X51" s="34">
        <v>3</v>
      </c>
      <c r="Y51" s="33" t="s">
        <v>23</v>
      </c>
      <c r="Z51" s="33" t="s">
        <v>376</v>
      </c>
      <c r="AA51" s="64"/>
      <c r="AB51" s="6">
        <v>0</v>
      </c>
      <c r="AC51" s="6">
        <v>0</v>
      </c>
      <c r="AD51" s="6">
        <v>0</v>
      </c>
      <c r="AE51" s="6">
        <v>2</v>
      </c>
      <c r="AF51" s="6">
        <v>0</v>
      </c>
      <c r="AG51" s="6">
        <v>3</v>
      </c>
      <c r="AH51" s="6">
        <v>2</v>
      </c>
      <c r="AI51" s="6">
        <v>2</v>
      </c>
      <c r="AJ51" s="6">
        <v>0</v>
      </c>
      <c r="AK51" s="6">
        <v>0</v>
      </c>
      <c r="AL51" s="6">
        <v>0</v>
      </c>
      <c r="AM51" s="6">
        <v>0</v>
      </c>
      <c r="AN51" s="6">
        <v>0</v>
      </c>
      <c r="AO51" s="6">
        <v>0</v>
      </c>
      <c r="AP51" s="6">
        <v>0</v>
      </c>
      <c r="AQ51" s="6">
        <v>0</v>
      </c>
      <c r="AR51" s="6">
        <v>0</v>
      </c>
      <c r="AS51" s="6">
        <v>0</v>
      </c>
      <c r="AT51" s="6">
        <v>0</v>
      </c>
      <c r="AU51" s="6">
        <v>0</v>
      </c>
      <c r="AV51" s="6">
        <v>0</v>
      </c>
      <c r="AW51" s="6">
        <v>0</v>
      </c>
      <c r="AX51" s="6">
        <v>0</v>
      </c>
      <c r="AY51" s="6">
        <v>0</v>
      </c>
      <c r="AZ51" s="6">
        <v>0</v>
      </c>
      <c r="BA51" s="6">
        <v>0</v>
      </c>
      <c r="BB51" s="6">
        <v>2</v>
      </c>
      <c r="BC51" s="6">
        <v>0</v>
      </c>
      <c r="BD51" s="6">
        <v>0</v>
      </c>
      <c r="BE51" s="6">
        <v>0</v>
      </c>
      <c r="BF51" s="6">
        <v>0</v>
      </c>
      <c r="BG51" s="6">
        <v>0</v>
      </c>
      <c r="BH51" s="6">
        <v>0</v>
      </c>
      <c r="BI51" s="6">
        <v>0</v>
      </c>
      <c r="BJ51" s="6">
        <v>0</v>
      </c>
      <c r="BK51" s="6">
        <v>0</v>
      </c>
      <c r="BL51" s="6">
        <v>0</v>
      </c>
      <c r="BM51" s="6">
        <v>0</v>
      </c>
      <c r="BN51" s="6">
        <v>0</v>
      </c>
      <c r="BO51" s="6">
        <v>0</v>
      </c>
      <c r="BP51" s="6">
        <v>0</v>
      </c>
      <c r="BQ51" s="6">
        <v>0</v>
      </c>
      <c r="BR51" s="6">
        <v>0</v>
      </c>
      <c r="BS51" s="6">
        <v>0</v>
      </c>
      <c r="BT51" s="6">
        <v>0</v>
      </c>
      <c r="BU51" s="6">
        <v>0</v>
      </c>
      <c r="BV51" s="6">
        <v>0</v>
      </c>
      <c r="BW51" s="6">
        <v>0</v>
      </c>
      <c r="BX51" s="6">
        <v>0</v>
      </c>
      <c r="BY51" s="6">
        <v>0</v>
      </c>
      <c r="BZ51" s="6">
        <v>0</v>
      </c>
      <c r="CA51" s="6">
        <v>0</v>
      </c>
      <c r="CB51" s="7">
        <v>0</v>
      </c>
      <c r="CC51" s="7">
        <v>0</v>
      </c>
      <c r="CD51" s="7">
        <v>0</v>
      </c>
      <c r="CE51" s="7">
        <v>0</v>
      </c>
      <c r="CF51" s="7">
        <v>0</v>
      </c>
      <c r="CG51" s="7">
        <v>0</v>
      </c>
      <c r="CH51" s="7"/>
      <c r="CI51" s="7">
        <v>2</v>
      </c>
      <c r="CJ51" s="7">
        <v>0</v>
      </c>
      <c r="CK51" s="6" t="s">
        <v>21</v>
      </c>
      <c r="CL51" s="6" t="s">
        <v>21</v>
      </c>
      <c r="CM51" s="5">
        <v>4</v>
      </c>
      <c r="CN51" s="5">
        <v>2</v>
      </c>
      <c r="CO51" s="5">
        <v>6</v>
      </c>
      <c r="CP51" s="5">
        <v>60</v>
      </c>
      <c r="CQ51" s="5">
        <v>2</v>
      </c>
      <c r="CR51" s="5">
        <v>3</v>
      </c>
      <c r="CS51" s="5">
        <v>0</v>
      </c>
      <c r="CT51" s="5">
        <v>1</v>
      </c>
      <c r="CU51" s="5">
        <v>1</v>
      </c>
      <c r="CV51" s="4">
        <v>0.1</v>
      </c>
    </row>
    <row r="52" spans="1:100" s="3" customFormat="1" x14ac:dyDescent="0.25">
      <c r="A52" s="6" t="s">
        <v>73</v>
      </c>
      <c r="B52" s="6" t="s">
        <v>278</v>
      </c>
      <c r="C52" s="6"/>
      <c r="D52" s="6" t="str">
        <f t="shared" si="9"/>
        <v>MEFM</v>
      </c>
      <c r="E52" s="6"/>
      <c r="F52" s="6"/>
      <c r="G52" s="6"/>
      <c r="H52" s="6"/>
      <c r="I52" s="6" t="s">
        <v>245</v>
      </c>
      <c r="J52" s="6" t="s">
        <v>232</v>
      </c>
      <c r="K52" s="6"/>
      <c r="L52" s="6" t="s">
        <v>1</v>
      </c>
      <c r="M52" s="9">
        <v>0</v>
      </c>
      <c r="N52" s="6" t="s">
        <v>0</v>
      </c>
      <c r="O52" s="9">
        <v>0</v>
      </c>
      <c r="P52" s="6" t="s">
        <v>0</v>
      </c>
      <c r="Q52" s="32">
        <v>3</v>
      </c>
      <c r="R52" s="33" t="s">
        <v>23</v>
      </c>
      <c r="S52" s="9">
        <v>0</v>
      </c>
      <c r="T52" s="6" t="s">
        <v>0</v>
      </c>
      <c r="U52" s="9">
        <v>0</v>
      </c>
      <c r="V52" s="6" t="s">
        <v>0</v>
      </c>
      <c r="W52" s="6"/>
      <c r="X52" s="34">
        <v>3</v>
      </c>
      <c r="Y52" s="33" t="s">
        <v>23</v>
      </c>
      <c r="Z52" s="33" t="s">
        <v>375</v>
      </c>
      <c r="AA52" s="64"/>
      <c r="AB52" s="6">
        <v>0</v>
      </c>
      <c r="AC52" s="6">
        <v>0</v>
      </c>
      <c r="AD52" s="6">
        <v>0</v>
      </c>
      <c r="AE52" s="6">
        <v>0</v>
      </c>
      <c r="AF52" s="6">
        <v>0</v>
      </c>
      <c r="AG52" s="6">
        <v>0</v>
      </c>
      <c r="AH52" s="6">
        <v>0</v>
      </c>
      <c r="AI52" s="6">
        <v>0</v>
      </c>
      <c r="AJ52" s="6">
        <v>0</v>
      </c>
      <c r="AK52" s="6">
        <v>0</v>
      </c>
      <c r="AL52" s="6">
        <v>0</v>
      </c>
      <c r="AM52" s="6">
        <v>0</v>
      </c>
      <c r="AN52" s="6">
        <v>0</v>
      </c>
      <c r="AO52" s="6">
        <v>0</v>
      </c>
      <c r="AP52" s="6">
        <v>0</v>
      </c>
      <c r="AQ52" s="6">
        <v>0</v>
      </c>
      <c r="AR52" s="6">
        <v>0</v>
      </c>
      <c r="AS52" s="6">
        <v>0</v>
      </c>
      <c r="AT52" s="6">
        <v>0</v>
      </c>
      <c r="AU52" s="6">
        <v>0</v>
      </c>
      <c r="AV52" s="6">
        <v>0</v>
      </c>
      <c r="AW52" s="6">
        <v>0</v>
      </c>
      <c r="AX52" s="6">
        <v>0</v>
      </c>
      <c r="AY52" s="6">
        <v>0</v>
      </c>
      <c r="AZ52" s="6">
        <v>0</v>
      </c>
      <c r="BA52" s="6">
        <v>0</v>
      </c>
      <c r="BB52" s="6">
        <v>0</v>
      </c>
      <c r="BC52" s="6">
        <v>0</v>
      </c>
      <c r="BD52" s="6">
        <v>0</v>
      </c>
      <c r="BE52" s="6">
        <v>0</v>
      </c>
      <c r="BF52" s="6">
        <v>0</v>
      </c>
      <c r="BG52" s="6">
        <v>0</v>
      </c>
      <c r="BH52" s="6">
        <v>0</v>
      </c>
      <c r="BI52" s="6">
        <v>0</v>
      </c>
      <c r="BJ52" s="6">
        <v>0</v>
      </c>
      <c r="BK52" s="6">
        <v>0</v>
      </c>
      <c r="BL52" s="6">
        <v>0</v>
      </c>
      <c r="BM52" s="6">
        <v>0</v>
      </c>
      <c r="BN52" s="6"/>
      <c r="BO52" s="6">
        <v>0</v>
      </c>
      <c r="BP52" s="6">
        <v>0</v>
      </c>
      <c r="BQ52" s="6">
        <v>0</v>
      </c>
      <c r="BR52" s="6">
        <v>0</v>
      </c>
      <c r="BS52" s="6">
        <v>0</v>
      </c>
      <c r="BT52" s="6">
        <v>0</v>
      </c>
      <c r="BU52" s="6">
        <v>0</v>
      </c>
      <c r="BV52" s="6">
        <v>0</v>
      </c>
      <c r="BW52" s="6"/>
      <c r="BX52" s="6">
        <v>0</v>
      </c>
      <c r="BY52" s="6">
        <v>0</v>
      </c>
      <c r="BZ52" s="6"/>
      <c r="CA52" s="6">
        <v>0</v>
      </c>
      <c r="CB52" s="7">
        <v>0</v>
      </c>
      <c r="CC52" s="7">
        <v>0</v>
      </c>
      <c r="CD52" s="7">
        <v>0</v>
      </c>
      <c r="CE52" s="7">
        <v>0</v>
      </c>
      <c r="CF52" s="7"/>
      <c r="CG52" s="7"/>
      <c r="CH52" s="7"/>
      <c r="CI52" s="7"/>
      <c r="CJ52" s="7"/>
      <c r="CK52" s="6" t="s">
        <v>0</v>
      </c>
      <c r="CL52" s="6" t="s">
        <v>0</v>
      </c>
      <c r="CM52" s="5">
        <v>0</v>
      </c>
      <c r="CN52" s="5">
        <v>0</v>
      </c>
      <c r="CO52" s="5">
        <v>0</v>
      </c>
      <c r="CP52" s="5">
        <v>53</v>
      </c>
      <c r="CQ52" s="5">
        <v>0</v>
      </c>
      <c r="CR52" s="5">
        <v>0</v>
      </c>
      <c r="CS52" s="5">
        <v>0</v>
      </c>
      <c r="CT52" s="5">
        <v>0</v>
      </c>
      <c r="CU52" s="5" t="s">
        <v>0</v>
      </c>
      <c r="CV52" s="4">
        <v>0</v>
      </c>
    </row>
    <row r="53" spans="1:100" s="3" customFormat="1" x14ac:dyDescent="0.25">
      <c r="A53" s="6" t="s">
        <v>72</v>
      </c>
      <c r="B53" s="6" t="s">
        <v>279</v>
      </c>
      <c r="C53" s="6"/>
      <c r="D53" s="6" t="str">
        <f t="shared" si="9"/>
        <v>NATURELLE</v>
      </c>
      <c r="E53" s="6"/>
      <c r="F53" s="6"/>
      <c r="G53" s="6"/>
      <c r="H53" s="6"/>
      <c r="I53" s="6" t="s">
        <v>245</v>
      </c>
      <c r="J53" s="6" t="s">
        <v>237</v>
      </c>
      <c r="K53" s="6"/>
      <c r="L53" s="6" t="s">
        <v>1</v>
      </c>
      <c r="M53" s="9">
        <v>0</v>
      </c>
      <c r="N53" s="6" t="s">
        <v>0</v>
      </c>
      <c r="O53" s="9">
        <v>2</v>
      </c>
      <c r="P53" s="6" t="s">
        <v>0</v>
      </c>
      <c r="Q53" s="32">
        <v>3</v>
      </c>
      <c r="R53" s="33" t="s">
        <v>23</v>
      </c>
      <c r="S53" s="9">
        <v>2</v>
      </c>
      <c r="T53" s="6" t="s">
        <v>0</v>
      </c>
      <c r="U53" s="9">
        <v>0</v>
      </c>
      <c r="V53" s="6" t="s">
        <v>0</v>
      </c>
      <c r="W53" s="6"/>
      <c r="X53" s="34">
        <v>3</v>
      </c>
      <c r="Y53" s="33" t="s">
        <v>23</v>
      </c>
      <c r="Z53" s="33" t="s">
        <v>375</v>
      </c>
      <c r="AA53" s="64"/>
      <c r="AB53" s="6">
        <v>0</v>
      </c>
      <c r="AC53" s="6">
        <v>0</v>
      </c>
      <c r="AD53" s="6">
        <v>0</v>
      </c>
      <c r="AE53" s="6">
        <v>0</v>
      </c>
      <c r="AF53" s="6">
        <v>0</v>
      </c>
      <c r="AG53" s="6">
        <v>0</v>
      </c>
      <c r="AH53" s="6">
        <v>0</v>
      </c>
      <c r="AI53" s="6">
        <v>0</v>
      </c>
      <c r="AJ53" s="6">
        <v>0</v>
      </c>
      <c r="AK53" s="6">
        <v>0</v>
      </c>
      <c r="AL53" s="6">
        <v>0</v>
      </c>
      <c r="AM53" s="6">
        <v>0</v>
      </c>
      <c r="AN53" s="6">
        <v>0</v>
      </c>
      <c r="AO53" s="6">
        <v>0</v>
      </c>
      <c r="AP53" s="6">
        <v>0</v>
      </c>
      <c r="AQ53" s="6">
        <v>0</v>
      </c>
      <c r="AR53" s="6">
        <v>0</v>
      </c>
      <c r="AS53" s="6">
        <v>0</v>
      </c>
      <c r="AT53" s="6">
        <v>0</v>
      </c>
      <c r="AU53" s="6">
        <v>0</v>
      </c>
      <c r="AV53" s="6">
        <v>0</v>
      </c>
      <c r="AW53" s="6">
        <v>0</v>
      </c>
      <c r="AX53" s="6">
        <v>2</v>
      </c>
      <c r="AY53" s="6">
        <v>0</v>
      </c>
      <c r="AZ53" s="6">
        <v>0</v>
      </c>
      <c r="BA53" s="6">
        <v>0</v>
      </c>
      <c r="BB53" s="6">
        <v>0</v>
      </c>
      <c r="BC53" s="6">
        <v>0</v>
      </c>
      <c r="BD53" s="6">
        <v>0</v>
      </c>
      <c r="BE53" s="6">
        <v>0</v>
      </c>
      <c r="BF53" s="6">
        <v>0</v>
      </c>
      <c r="BG53" s="6">
        <v>0</v>
      </c>
      <c r="BH53" s="6">
        <v>0</v>
      </c>
      <c r="BI53" s="6">
        <v>0</v>
      </c>
      <c r="BJ53" s="6">
        <v>0</v>
      </c>
      <c r="BK53" s="6">
        <v>0</v>
      </c>
      <c r="BL53" s="6">
        <v>0</v>
      </c>
      <c r="BM53" s="6">
        <v>0</v>
      </c>
      <c r="BN53" s="6"/>
      <c r="BO53" s="6">
        <v>0</v>
      </c>
      <c r="BP53" s="6">
        <v>0</v>
      </c>
      <c r="BQ53" s="6">
        <v>0</v>
      </c>
      <c r="BR53" s="6">
        <v>0</v>
      </c>
      <c r="BS53" s="6">
        <v>0</v>
      </c>
      <c r="BT53" s="6">
        <v>0</v>
      </c>
      <c r="BU53" s="6">
        <v>0</v>
      </c>
      <c r="BV53" s="6">
        <v>0</v>
      </c>
      <c r="BW53" s="6">
        <v>0</v>
      </c>
      <c r="BX53" s="6">
        <v>0</v>
      </c>
      <c r="BY53" s="6">
        <v>0</v>
      </c>
      <c r="BZ53" s="6">
        <v>0</v>
      </c>
      <c r="CA53" s="6">
        <v>0</v>
      </c>
      <c r="CB53" s="7">
        <v>0</v>
      </c>
      <c r="CC53" s="7">
        <v>2</v>
      </c>
      <c r="CD53" s="7">
        <v>0</v>
      </c>
      <c r="CE53" s="7">
        <v>0</v>
      </c>
      <c r="CF53" s="7"/>
      <c r="CG53" s="7">
        <v>0</v>
      </c>
      <c r="CH53" s="7"/>
      <c r="CI53" s="7"/>
      <c r="CJ53" s="7"/>
      <c r="CK53" s="6" t="s">
        <v>0</v>
      </c>
      <c r="CL53" s="6" t="s">
        <v>0</v>
      </c>
      <c r="CM53" s="5">
        <v>0</v>
      </c>
      <c r="CN53" s="5">
        <v>2</v>
      </c>
      <c r="CO53" s="5">
        <v>2</v>
      </c>
      <c r="CP53" s="5">
        <v>56</v>
      </c>
      <c r="CQ53" s="5">
        <v>2</v>
      </c>
      <c r="CR53" s="5">
        <v>0</v>
      </c>
      <c r="CS53" s="5">
        <v>0</v>
      </c>
      <c r="CT53" s="5">
        <v>0</v>
      </c>
      <c r="CU53" s="5" t="s">
        <v>0</v>
      </c>
      <c r="CV53" s="4">
        <v>3.5714285714285712E-2</v>
      </c>
    </row>
    <row r="54" spans="1:100" s="3" customFormat="1" x14ac:dyDescent="0.25">
      <c r="A54" s="6" t="s">
        <v>71</v>
      </c>
      <c r="B54" s="6" t="s">
        <v>280</v>
      </c>
      <c r="C54" s="6"/>
      <c r="D54" s="6" t="str">
        <f t="shared" si="9"/>
        <v>MEFM</v>
      </c>
      <c r="E54" s="6"/>
      <c r="F54" s="6"/>
      <c r="G54" s="6"/>
      <c r="H54" s="6"/>
      <c r="I54" s="6" t="s">
        <v>245</v>
      </c>
      <c r="J54" s="6" t="s">
        <v>232</v>
      </c>
      <c r="K54" s="6"/>
      <c r="L54" s="6" t="s">
        <v>1</v>
      </c>
      <c r="M54" s="9">
        <v>2</v>
      </c>
      <c r="N54" s="6"/>
      <c r="O54" s="9">
        <v>2</v>
      </c>
      <c r="P54" s="6"/>
      <c r="Q54" s="32">
        <v>3</v>
      </c>
      <c r="R54" s="33" t="s">
        <v>23</v>
      </c>
      <c r="S54" s="9">
        <v>2</v>
      </c>
      <c r="T54" s="6"/>
      <c r="U54" s="9">
        <v>0</v>
      </c>
      <c r="V54" s="6" t="s">
        <v>0</v>
      </c>
      <c r="W54" s="6"/>
      <c r="X54" s="34">
        <v>3</v>
      </c>
      <c r="Y54" s="33" t="s">
        <v>23</v>
      </c>
      <c r="Z54" s="33" t="s">
        <v>375</v>
      </c>
      <c r="AA54" s="64"/>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2</v>
      </c>
      <c r="AW54" s="6">
        <v>0</v>
      </c>
      <c r="AX54" s="6">
        <v>0</v>
      </c>
      <c r="AY54" s="6">
        <v>0</v>
      </c>
      <c r="AZ54" s="6">
        <v>0</v>
      </c>
      <c r="BA54" s="6">
        <v>0</v>
      </c>
      <c r="BB54" s="6">
        <v>0</v>
      </c>
      <c r="BC54" s="6">
        <v>0</v>
      </c>
      <c r="BD54" s="6">
        <v>2</v>
      </c>
      <c r="BE54" s="6">
        <v>0</v>
      </c>
      <c r="BF54" s="6">
        <v>0</v>
      </c>
      <c r="BG54" s="6">
        <v>0</v>
      </c>
      <c r="BH54" s="6">
        <v>0</v>
      </c>
      <c r="BI54" s="6">
        <v>0</v>
      </c>
      <c r="BJ54" s="6">
        <v>0</v>
      </c>
      <c r="BK54" s="6">
        <v>0</v>
      </c>
      <c r="BL54" s="6">
        <v>0</v>
      </c>
      <c r="BM54" s="6">
        <v>0</v>
      </c>
      <c r="BN54" s="6">
        <v>0</v>
      </c>
      <c r="BO54" s="6">
        <v>0</v>
      </c>
      <c r="BP54" s="6">
        <v>0</v>
      </c>
      <c r="BQ54" s="6">
        <v>0</v>
      </c>
      <c r="BR54" s="6">
        <v>0</v>
      </c>
      <c r="BS54" s="6">
        <v>0</v>
      </c>
      <c r="BT54" s="6">
        <v>0</v>
      </c>
      <c r="BU54" s="6">
        <v>0</v>
      </c>
      <c r="BV54" s="6">
        <v>0</v>
      </c>
      <c r="BW54" s="6">
        <v>0</v>
      </c>
      <c r="BX54" s="6">
        <v>0</v>
      </c>
      <c r="BY54" s="6">
        <v>0</v>
      </c>
      <c r="BZ54" s="6"/>
      <c r="CA54" s="6">
        <v>0</v>
      </c>
      <c r="CB54" s="7">
        <v>0</v>
      </c>
      <c r="CC54" s="7">
        <v>0</v>
      </c>
      <c r="CD54" s="7">
        <v>0</v>
      </c>
      <c r="CE54" s="7">
        <v>0</v>
      </c>
      <c r="CF54" s="7">
        <v>0</v>
      </c>
      <c r="CG54" s="7"/>
      <c r="CH54" s="7">
        <v>0</v>
      </c>
      <c r="CI54" s="7"/>
      <c r="CJ54" s="7"/>
      <c r="CK54" s="6"/>
      <c r="CL54" s="6" t="s">
        <v>0</v>
      </c>
      <c r="CM54" s="5">
        <v>0</v>
      </c>
      <c r="CN54" s="5">
        <v>2</v>
      </c>
      <c r="CO54" s="5">
        <v>2</v>
      </c>
      <c r="CP54" s="5">
        <v>57</v>
      </c>
      <c r="CQ54" s="5">
        <v>2</v>
      </c>
      <c r="CR54" s="5">
        <v>0</v>
      </c>
      <c r="CS54" s="5">
        <v>0</v>
      </c>
      <c r="CT54" s="5">
        <v>0</v>
      </c>
      <c r="CU54" s="5" t="s">
        <v>0</v>
      </c>
      <c r="CV54" s="4">
        <v>3.5087719298245612E-2</v>
      </c>
    </row>
    <row r="55" spans="1:100" s="3" customFormat="1" x14ac:dyDescent="0.25">
      <c r="A55" s="6" t="s">
        <v>70</v>
      </c>
      <c r="B55" s="6" t="s">
        <v>281</v>
      </c>
      <c r="C55" s="6"/>
      <c r="D55" s="6" t="str">
        <f t="shared" si="9"/>
        <v>MEFM</v>
      </c>
      <c r="E55" s="6"/>
      <c r="F55" s="6"/>
      <c r="G55" s="6"/>
      <c r="H55" s="6"/>
      <c r="I55" s="6" t="s">
        <v>245</v>
      </c>
      <c r="J55" s="6" t="s">
        <v>232</v>
      </c>
      <c r="K55" s="6"/>
      <c r="L55" s="6" t="s">
        <v>1</v>
      </c>
      <c r="M55" s="9">
        <v>3</v>
      </c>
      <c r="N55" s="6" t="s">
        <v>69</v>
      </c>
      <c r="O55" s="9">
        <v>3</v>
      </c>
      <c r="P55" s="6" t="s">
        <v>69</v>
      </c>
      <c r="Q55" s="32">
        <v>3</v>
      </c>
      <c r="R55" s="33" t="s">
        <v>360</v>
      </c>
      <c r="S55" s="9">
        <v>3</v>
      </c>
      <c r="T55" s="6" t="s">
        <v>69</v>
      </c>
      <c r="U55" s="9">
        <v>0</v>
      </c>
      <c r="V55" s="6" t="s">
        <v>0</v>
      </c>
      <c r="W55" s="6"/>
      <c r="X55" s="34">
        <v>3</v>
      </c>
      <c r="Y55" s="33" t="s">
        <v>23</v>
      </c>
      <c r="Z55" s="33" t="s">
        <v>375</v>
      </c>
      <c r="AA55" s="64"/>
      <c r="AB55" s="6">
        <v>0</v>
      </c>
      <c r="AC55" s="6">
        <v>0</v>
      </c>
      <c r="AD55" s="6">
        <v>0</v>
      </c>
      <c r="AE55" s="6">
        <v>2</v>
      </c>
      <c r="AF55" s="6">
        <v>0</v>
      </c>
      <c r="AG55" s="6">
        <v>0</v>
      </c>
      <c r="AH55" s="6">
        <v>0</v>
      </c>
      <c r="AI55" s="6">
        <v>0</v>
      </c>
      <c r="AJ55" s="6">
        <v>0</v>
      </c>
      <c r="AK55" s="6">
        <v>0</v>
      </c>
      <c r="AL55" s="6">
        <v>0</v>
      </c>
      <c r="AM55" s="6">
        <v>0</v>
      </c>
      <c r="AN55" s="6">
        <v>0</v>
      </c>
      <c r="AO55" s="6">
        <v>0</v>
      </c>
      <c r="AP55" s="6">
        <v>0</v>
      </c>
      <c r="AQ55" s="6">
        <v>0</v>
      </c>
      <c r="AR55" s="6">
        <v>0</v>
      </c>
      <c r="AS55" s="6">
        <v>0</v>
      </c>
      <c r="AT55" s="6">
        <v>0</v>
      </c>
      <c r="AU55" s="6">
        <v>0</v>
      </c>
      <c r="AV55" s="6">
        <v>0</v>
      </c>
      <c r="AW55" s="6">
        <v>0</v>
      </c>
      <c r="AX55" s="6">
        <v>2</v>
      </c>
      <c r="AY55" s="6">
        <v>0</v>
      </c>
      <c r="AZ55" s="6">
        <v>0</v>
      </c>
      <c r="BA55" s="6">
        <v>0</v>
      </c>
      <c r="BB55" s="6">
        <v>0</v>
      </c>
      <c r="BC55" s="6">
        <v>0</v>
      </c>
      <c r="BD55" s="6">
        <v>2</v>
      </c>
      <c r="BE55" s="6">
        <v>0</v>
      </c>
      <c r="BF55" s="6">
        <v>0</v>
      </c>
      <c r="BG55" s="6">
        <v>2</v>
      </c>
      <c r="BH55" s="6">
        <v>0</v>
      </c>
      <c r="BI55" s="6">
        <v>0</v>
      </c>
      <c r="BJ55" s="6">
        <v>0</v>
      </c>
      <c r="BK55" s="6">
        <v>0</v>
      </c>
      <c r="BL55" s="6">
        <v>0</v>
      </c>
      <c r="BM55" s="6">
        <v>0</v>
      </c>
      <c r="BN55" s="6">
        <v>0</v>
      </c>
      <c r="BO55" s="6">
        <v>0</v>
      </c>
      <c r="BP55" s="6">
        <v>0</v>
      </c>
      <c r="BQ55" s="6">
        <v>0</v>
      </c>
      <c r="BR55" s="6">
        <v>0</v>
      </c>
      <c r="BS55" s="6">
        <v>0</v>
      </c>
      <c r="BT55" s="6">
        <v>0</v>
      </c>
      <c r="BU55" s="6">
        <v>0</v>
      </c>
      <c r="BV55" s="6">
        <v>0</v>
      </c>
      <c r="BW55" s="6">
        <v>0</v>
      </c>
      <c r="BX55" s="6">
        <v>0</v>
      </c>
      <c r="BY55" s="6">
        <v>0</v>
      </c>
      <c r="BZ55" s="6">
        <v>3</v>
      </c>
      <c r="CA55" s="6">
        <v>0</v>
      </c>
      <c r="CB55" s="7">
        <v>0</v>
      </c>
      <c r="CC55" s="7">
        <v>0</v>
      </c>
      <c r="CD55" s="7">
        <v>0</v>
      </c>
      <c r="CE55" s="7">
        <v>0</v>
      </c>
      <c r="CF55" s="7">
        <v>0</v>
      </c>
      <c r="CG55" s="7">
        <v>0</v>
      </c>
      <c r="CH55" s="7"/>
      <c r="CI55" s="7">
        <v>2</v>
      </c>
      <c r="CJ55" s="7">
        <v>0</v>
      </c>
      <c r="CK55" s="6" t="s">
        <v>69</v>
      </c>
      <c r="CL55" s="6" t="s">
        <v>0</v>
      </c>
      <c r="CM55" s="5">
        <v>0</v>
      </c>
      <c r="CN55" s="5">
        <v>6</v>
      </c>
      <c r="CO55" s="5">
        <v>6</v>
      </c>
      <c r="CP55" s="5">
        <v>60</v>
      </c>
      <c r="CQ55" s="5">
        <v>5</v>
      </c>
      <c r="CR55" s="5">
        <v>0</v>
      </c>
      <c r="CS55" s="5">
        <v>1</v>
      </c>
      <c r="CT55" s="5">
        <v>0</v>
      </c>
      <c r="CU55" s="5" t="s">
        <v>0</v>
      </c>
      <c r="CV55" s="4">
        <v>0.1</v>
      </c>
    </row>
    <row r="56" spans="1:100" s="3" customFormat="1" x14ac:dyDescent="0.25">
      <c r="A56" s="6" t="s">
        <v>68</v>
      </c>
      <c r="B56" s="6" t="s">
        <v>282</v>
      </c>
      <c r="C56" s="6"/>
      <c r="D56" s="6" t="str">
        <f t="shared" si="9"/>
        <v>MEFM</v>
      </c>
      <c r="E56" s="6"/>
      <c r="F56" s="6"/>
      <c r="G56" s="6"/>
      <c r="H56" s="6"/>
      <c r="I56" s="6" t="s">
        <v>245</v>
      </c>
      <c r="J56" s="6" t="s">
        <v>232</v>
      </c>
      <c r="K56" s="6"/>
      <c r="L56" s="6" t="s">
        <v>1</v>
      </c>
      <c r="M56" s="9">
        <v>2</v>
      </c>
      <c r="N56" s="6"/>
      <c r="O56" s="9">
        <v>2</v>
      </c>
      <c r="P56" s="6"/>
      <c r="Q56" s="32">
        <v>3</v>
      </c>
      <c r="R56" s="33" t="s">
        <v>23</v>
      </c>
      <c r="S56" s="9">
        <v>2</v>
      </c>
      <c r="T56" s="6"/>
      <c r="U56" s="9">
        <v>0</v>
      </c>
      <c r="V56" s="6" t="s">
        <v>0</v>
      </c>
      <c r="W56" s="8"/>
      <c r="X56" s="34">
        <v>3</v>
      </c>
      <c r="Y56" s="33" t="s">
        <v>23</v>
      </c>
      <c r="Z56" s="33" t="s">
        <v>375</v>
      </c>
      <c r="AA56" s="64"/>
      <c r="AB56" s="6">
        <v>0</v>
      </c>
      <c r="AC56" s="6">
        <v>0</v>
      </c>
      <c r="AD56" s="6">
        <v>0</v>
      </c>
      <c r="AE56" s="6">
        <v>2</v>
      </c>
      <c r="AF56" s="6">
        <v>0</v>
      </c>
      <c r="AG56" s="6">
        <v>0</v>
      </c>
      <c r="AH56" s="6">
        <v>0</v>
      </c>
      <c r="AI56" s="6">
        <v>0</v>
      </c>
      <c r="AJ56" s="6">
        <v>0</v>
      </c>
      <c r="AK56" s="6">
        <v>0</v>
      </c>
      <c r="AL56" s="6">
        <v>0</v>
      </c>
      <c r="AM56" s="6">
        <v>0</v>
      </c>
      <c r="AN56" s="6">
        <v>0</v>
      </c>
      <c r="AO56" s="6">
        <v>0</v>
      </c>
      <c r="AP56" s="6">
        <v>0</v>
      </c>
      <c r="AQ56" s="6">
        <v>0</v>
      </c>
      <c r="AR56" s="6">
        <v>0</v>
      </c>
      <c r="AS56" s="6">
        <v>0</v>
      </c>
      <c r="AT56" s="6">
        <v>0</v>
      </c>
      <c r="AU56" s="6">
        <v>0</v>
      </c>
      <c r="AV56" s="6">
        <v>2</v>
      </c>
      <c r="AW56" s="6">
        <v>0</v>
      </c>
      <c r="AX56" s="6">
        <v>2</v>
      </c>
      <c r="AY56" s="6">
        <v>0</v>
      </c>
      <c r="AZ56" s="6">
        <v>0</v>
      </c>
      <c r="BA56" s="6">
        <v>0</v>
      </c>
      <c r="BB56" s="6">
        <v>0</v>
      </c>
      <c r="BC56" s="6">
        <v>0</v>
      </c>
      <c r="BD56" s="6">
        <v>2</v>
      </c>
      <c r="BE56" s="6">
        <v>0</v>
      </c>
      <c r="BF56" s="6">
        <v>2</v>
      </c>
      <c r="BG56" s="6">
        <v>0</v>
      </c>
      <c r="BH56" s="6">
        <v>0</v>
      </c>
      <c r="BI56" s="6">
        <v>0</v>
      </c>
      <c r="BJ56" s="6">
        <v>0</v>
      </c>
      <c r="BK56" s="6">
        <v>0</v>
      </c>
      <c r="BL56" s="6">
        <v>0</v>
      </c>
      <c r="BM56" s="6">
        <v>0</v>
      </c>
      <c r="BN56" s="6">
        <v>0</v>
      </c>
      <c r="BO56" s="6">
        <v>0</v>
      </c>
      <c r="BP56" s="6">
        <v>0</v>
      </c>
      <c r="BQ56" s="6">
        <v>0</v>
      </c>
      <c r="BR56" s="6">
        <v>0</v>
      </c>
      <c r="BS56" s="6">
        <v>0</v>
      </c>
      <c r="BT56" s="6">
        <v>0</v>
      </c>
      <c r="BU56" s="6">
        <v>0</v>
      </c>
      <c r="BV56" s="6">
        <v>0</v>
      </c>
      <c r="BW56" s="6">
        <v>0</v>
      </c>
      <c r="BX56" s="6">
        <v>0</v>
      </c>
      <c r="BY56" s="6">
        <v>0</v>
      </c>
      <c r="BZ56" s="6">
        <v>0</v>
      </c>
      <c r="CA56" s="6">
        <v>2</v>
      </c>
      <c r="CB56" s="7">
        <v>2</v>
      </c>
      <c r="CC56" s="7">
        <v>0</v>
      </c>
      <c r="CD56" s="7">
        <v>0</v>
      </c>
      <c r="CE56" s="7">
        <v>0</v>
      </c>
      <c r="CF56" s="7">
        <v>0</v>
      </c>
      <c r="CG56" s="7">
        <v>0</v>
      </c>
      <c r="CH56" s="7">
        <v>0</v>
      </c>
      <c r="CI56" s="7">
        <v>2</v>
      </c>
      <c r="CJ56" s="7">
        <v>0</v>
      </c>
      <c r="CK56" s="6"/>
      <c r="CL56" s="6" t="s">
        <v>0</v>
      </c>
      <c r="CM56" s="5">
        <v>0</v>
      </c>
      <c r="CN56" s="5">
        <v>8</v>
      </c>
      <c r="CO56" s="5">
        <v>8</v>
      </c>
      <c r="CP56" s="5">
        <v>61</v>
      </c>
      <c r="CQ56" s="5">
        <v>8</v>
      </c>
      <c r="CR56" s="5">
        <v>0</v>
      </c>
      <c r="CS56" s="5">
        <v>0</v>
      </c>
      <c r="CT56" s="5">
        <v>0</v>
      </c>
      <c r="CU56" s="5" t="s">
        <v>0</v>
      </c>
      <c r="CV56" s="4">
        <v>0.13114754098360656</v>
      </c>
    </row>
    <row r="57" spans="1:100" s="3" customFormat="1" x14ac:dyDescent="0.25">
      <c r="A57" s="6" t="s">
        <v>67</v>
      </c>
      <c r="B57" s="6" t="s">
        <v>283</v>
      </c>
      <c r="C57" s="6"/>
      <c r="D57" s="6" t="str">
        <f t="shared" si="9"/>
        <v>MEFM</v>
      </c>
      <c r="E57" s="6"/>
      <c r="F57" s="6"/>
      <c r="G57" s="6"/>
      <c r="H57" s="6"/>
      <c r="I57" s="6" t="s">
        <v>245</v>
      </c>
      <c r="J57" s="6" t="s">
        <v>232</v>
      </c>
      <c r="K57" s="6"/>
      <c r="L57" s="6" t="s">
        <v>1</v>
      </c>
      <c r="M57" s="9">
        <v>0</v>
      </c>
      <c r="N57" s="6" t="s">
        <v>0</v>
      </c>
      <c r="O57" s="9">
        <v>2</v>
      </c>
      <c r="P57" s="6" t="s">
        <v>0</v>
      </c>
      <c r="Q57" s="32">
        <v>3</v>
      </c>
      <c r="R57" s="33" t="s">
        <v>23</v>
      </c>
      <c r="S57" s="9">
        <v>2</v>
      </c>
      <c r="T57" s="6" t="s">
        <v>0</v>
      </c>
      <c r="U57" s="9">
        <v>0</v>
      </c>
      <c r="V57" s="6" t="s">
        <v>0</v>
      </c>
      <c r="W57" s="8"/>
      <c r="X57" s="34">
        <v>3</v>
      </c>
      <c r="Y57" s="33" t="s">
        <v>23</v>
      </c>
      <c r="Z57" s="33" t="s">
        <v>375</v>
      </c>
      <c r="AA57" s="64"/>
      <c r="AB57" s="6">
        <v>0</v>
      </c>
      <c r="AC57" s="6">
        <v>2</v>
      </c>
      <c r="AD57" s="6">
        <v>0</v>
      </c>
      <c r="AE57" s="6">
        <v>2</v>
      </c>
      <c r="AF57" s="6">
        <v>0</v>
      </c>
      <c r="AG57" s="6">
        <v>0</v>
      </c>
      <c r="AH57" s="6">
        <v>0</v>
      </c>
      <c r="AI57" s="6">
        <v>0</v>
      </c>
      <c r="AJ57" s="6">
        <v>0</v>
      </c>
      <c r="AK57" s="6">
        <v>0</v>
      </c>
      <c r="AL57" s="6">
        <v>0</v>
      </c>
      <c r="AM57" s="6">
        <v>0</v>
      </c>
      <c r="AN57" s="6">
        <v>0</v>
      </c>
      <c r="AO57" s="6">
        <v>0</v>
      </c>
      <c r="AP57" s="6">
        <v>0</v>
      </c>
      <c r="AQ57" s="6">
        <v>0</v>
      </c>
      <c r="AR57" s="6">
        <v>0</v>
      </c>
      <c r="AS57" s="6">
        <v>0</v>
      </c>
      <c r="AT57" s="6">
        <v>0</v>
      </c>
      <c r="AU57" s="6">
        <v>0</v>
      </c>
      <c r="AV57" s="6">
        <v>0</v>
      </c>
      <c r="AW57" s="6">
        <v>0</v>
      </c>
      <c r="AX57" s="6">
        <v>2</v>
      </c>
      <c r="AY57" s="6">
        <v>0</v>
      </c>
      <c r="AZ57" s="6">
        <v>0</v>
      </c>
      <c r="BA57" s="6">
        <v>0</v>
      </c>
      <c r="BB57" s="6">
        <v>0</v>
      </c>
      <c r="BC57" s="6">
        <v>0</v>
      </c>
      <c r="BD57" s="6">
        <v>2</v>
      </c>
      <c r="BE57" s="6">
        <v>0</v>
      </c>
      <c r="BF57" s="6">
        <v>0</v>
      </c>
      <c r="BG57" s="6">
        <v>0</v>
      </c>
      <c r="BH57" s="6">
        <v>0</v>
      </c>
      <c r="BI57" s="6">
        <v>0</v>
      </c>
      <c r="BJ57" s="6">
        <v>0</v>
      </c>
      <c r="BK57" s="6">
        <v>0</v>
      </c>
      <c r="BL57" s="6">
        <v>0</v>
      </c>
      <c r="BM57" s="6">
        <v>0</v>
      </c>
      <c r="BN57" s="6">
        <v>0</v>
      </c>
      <c r="BO57" s="6">
        <v>0</v>
      </c>
      <c r="BP57" s="6">
        <v>0</v>
      </c>
      <c r="BQ57" s="6">
        <v>0</v>
      </c>
      <c r="BR57" s="6">
        <v>0</v>
      </c>
      <c r="BS57" s="6">
        <v>0</v>
      </c>
      <c r="BT57" s="6">
        <v>0</v>
      </c>
      <c r="BU57" s="6">
        <v>0</v>
      </c>
      <c r="BV57" s="6">
        <v>0</v>
      </c>
      <c r="BW57" s="6">
        <v>0</v>
      </c>
      <c r="BX57" s="6">
        <v>0</v>
      </c>
      <c r="BY57" s="6">
        <v>0</v>
      </c>
      <c r="BZ57" s="6">
        <v>0</v>
      </c>
      <c r="CA57" s="6">
        <v>0</v>
      </c>
      <c r="CB57" s="7">
        <v>2</v>
      </c>
      <c r="CC57" s="7">
        <v>0</v>
      </c>
      <c r="CD57" s="7">
        <v>0</v>
      </c>
      <c r="CE57" s="7">
        <v>0</v>
      </c>
      <c r="CF57" s="7">
        <v>0</v>
      </c>
      <c r="CG57" s="7">
        <v>0</v>
      </c>
      <c r="CH57" s="7"/>
      <c r="CI57" s="7">
        <v>2</v>
      </c>
      <c r="CJ57" s="7">
        <v>0</v>
      </c>
      <c r="CK57" s="6" t="s">
        <v>0</v>
      </c>
      <c r="CL57" s="6" t="s">
        <v>0</v>
      </c>
      <c r="CM57" s="5">
        <v>0</v>
      </c>
      <c r="CN57" s="5">
        <v>6</v>
      </c>
      <c r="CO57" s="5">
        <v>6</v>
      </c>
      <c r="CP57" s="5">
        <v>60</v>
      </c>
      <c r="CQ57" s="5">
        <v>6</v>
      </c>
      <c r="CR57" s="5">
        <v>0</v>
      </c>
      <c r="CS57" s="5">
        <v>0</v>
      </c>
      <c r="CT57" s="5">
        <v>0</v>
      </c>
      <c r="CU57" s="5" t="s">
        <v>0</v>
      </c>
      <c r="CV57" s="4">
        <v>0.1</v>
      </c>
    </row>
    <row r="58" spans="1:100" s="3" customFormat="1" x14ac:dyDescent="0.25">
      <c r="A58" s="6" t="s">
        <v>66</v>
      </c>
      <c r="B58" s="6" t="s">
        <v>284</v>
      </c>
      <c r="C58" s="6"/>
      <c r="D58" s="6" t="str">
        <f t="shared" si="9"/>
        <v>MEFM</v>
      </c>
      <c r="E58" s="6"/>
      <c r="F58" s="6"/>
      <c r="G58" s="6"/>
      <c r="H58" s="6"/>
      <c r="I58" s="6" t="s">
        <v>349</v>
      </c>
      <c r="J58" s="6" t="s">
        <v>232</v>
      </c>
      <c r="K58" s="6"/>
      <c r="L58" s="6" t="s">
        <v>1</v>
      </c>
      <c r="M58" s="9">
        <v>3</v>
      </c>
      <c r="N58" s="6" t="s">
        <v>24</v>
      </c>
      <c r="O58" s="9">
        <v>3</v>
      </c>
      <c r="P58" s="6" t="s">
        <v>24</v>
      </c>
      <c r="Q58" s="32">
        <v>3</v>
      </c>
      <c r="R58" s="33" t="s">
        <v>359</v>
      </c>
      <c r="S58" s="9">
        <v>3</v>
      </c>
      <c r="T58" s="6" t="s">
        <v>24</v>
      </c>
      <c r="U58" s="9">
        <v>0</v>
      </c>
      <c r="V58" s="6" t="s">
        <v>0</v>
      </c>
      <c r="W58" s="8"/>
      <c r="X58" s="34">
        <v>3</v>
      </c>
      <c r="Y58" s="33" t="s">
        <v>23</v>
      </c>
      <c r="Z58" s="33" t="s">
        <v>375</v>
      </c>
      <c r="AA58" s="64"/>
      <c r="AB58" s="6">
        <v>0</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3</v>
      </c>
      <c r="AV58" s="6">
        <v>0</v>
      </c>
      <c r="AW58" s="6">
        <v>0</v>
      </c>
      <c r="AX58" s="6">
        <v>0</v>
      </c>
      <c r="AY58" s="6">
        <v>0</v>
      </c>
      <c r="AZ58" s="6">
        <v>0</v>
      </c>
      <c r="BA58" s="6">
        <v>0</v>
      </c>
      <c r="BB58" s="6">
        <v>0</v>
      </c>
      <c r="BC58" s="6">
        <v>0</v>
      </c>
      <c r="BD58" s="6">
        <v>0</v>
      </c>
      <c r="BE58" s="6">
        <v>0</v>
      </c>
      <c r="BF58" s="6">
        <v>0</v>
      </c>
      <c r="BG58" s="6">
        <v>0</v>
      </c>
      <c r="BH58" s="6">
        <v>0</v>
      </c>
      <c r="BI58" s="6">
        <v>0</v>
      </c>
      <c r="BJ58" s="6">
        <v>0</v>
      </c>
      <c r="BK58" s="6">
        <v>0</v>
      </c>
      <c r="BL58" s="6"/>
      <c r="BM58" s="6"/>
      <c r="BN58" s="6"/>
      <c r="BO58" s="6"/>
      <c r="BP58" s="6">
        <v>0</v>
      </c>
      <c r="BQ58" s="6">
        <v>0</v>
      </c>
      <c r="BR58" s="6">
        <v>0</v>
      </c>
      <c r="BS58" s="6">
        <v>0</v>
      </c>
      <c r="BT58" s="6">
        <v>2</v>
      </c>
      <c r="BU58" s="6">
        <v>0</v>
      </c>
      <c r="BV58" s="6">
        <v>0</v>
      </c>
      <c r="BW58" s="6">
        <v>0</v>
      </c>
      <c r="BX58" s="6">
        <v>0</v>
      </c>
      <c r="BY58" s="6">
        <v>0</v>
      </c>
      <c r="BZ58" s="6">
        <v>0</v>
      </c>
      <c r="CA58" s="6">
        <v>0</v>
      </c>
      <c r="CB58" s="7">
        <v>0</v>
      </c>
      <c r="CC58" s="7">
        <v>0</v>
      </c>
      <c r="CD58" s="7">
        <v>0</v>
      </c>
      <c r="CE58" s="7">
        <v>0</v>
      </c>
      <c r="CF58" s="7">
        <v>0</v>
      </c>
      <c r="CG58" s="7">
        <v>0</v>
      </c>
      <c r="CH58" s="7"/>
      <c r="CI58" s="7">
        <v>0</v>
      </c>
      <c r="CJ58" s="7">
        <v>0</v>
      </c>
      <c r="CK58" s="6" t="s">
        <v>24</v>
      </c>
      <c r="CL58" s="6" t="s">
        <v>0</v>
      </c>
      <c r="CM58" s="5">
        <v>0</v>
      </c>
      <c r="CN58" s="5">
        <v>2</v>
      </c>
      <c r="CO58" s="5">
        <v>2</v>
      </c>
      <c r="CP58" s="5">
        <v>56</v>
      </c>
      <c r="CQ58" s="5">
        <v>1</v>
      </c>
      <c r="CR58" s="5">
        <v>0</v>
      </c>
      <c r="CS58" s="5">
        <v>1</v>
      </c>
      <c r="CT58" s="5">
        <v>0</v>
      </c>
      <c r="CU58" s="5" t="s">
        <v>0</v>
      </c>
      <c r="CV58" s="4">
        <v>3.5714285714285712E-2</v>
      </c>
    </row>
    <row r="59" spans="1:100" s="3" customFormat="1" x14ac:dyDescent="0.25">
      <c r="A59" s="6" t="s">
        <v>65</v>
      </c>
      <c r="B59" s="6" t="s">
        <v>285</v>
      </c>
      <c r="C59" s="6"/>
      <c r="D59" s="6" t="str">
        <f t="shared" si="9"/>
        <v>MEFM</v>
      </c>
      <c r="E59" s="6"/>
      <c r="F59" s="6"/>
      <c r="G59" s="6"/>
      <c r="H59" s="6"/>
      <c r="I59" s="6" t="s">
        <v>349</v>
      </c>
      <c r="J59" s="6" t="s">
        <v>232</v>
      </c>
      <c r="K59" s="6"/>
      <c r="L59" s="6" t="s">
        <v>1</v>
      </c>
      <c r="M59" s="9">
        <v>0</v>
      </c>
      <c r="N59" s="6" t="s">
        <v>0</v>
      </c>
      <c r="O59" s="9">
        <v>2</v>
      </c>
      <c r="P59" s="6" t="s">
        <v>0</v>
      </c>
      <c r="Q59" s="32">
        <v>3</v>
      </c>
      <c r="R59" s="33" t="s">
        <v>23</v>
      </c>
      <c r="S59" s="9">
        <v>0</v>
      </c>
      <c r="T59" s="6" t="s">
        <v>0</v>
      </c>
      <c r="U59" s="9">
        <v>0</v>
      </c>
      <c r="V59" s="6" t="s">
        <v>0</v>
      </c>
      <c r="W59" s="6"/>
      <c r="X59" s="34">
        <v>3</v>
      </c>
      <c r="Y59" s="33" t="s">
        <v>23</v>
      </c>
      <c r="Z59" s="33" t="s">
        <v>375</v>
      </c>
      <c r="AA59" s="64"/>
      <c r="AB59" s="6">
        <v>0</v>
      </c>
      <c r="AC59" s="6">
        <v>0</v>
      </c>
      <c r="AD59" s="6">
        <v>0</v>
      </c>
      <c r="AE59" s="6">
        <v>0</v>
      </c>
      <c r="AF59" s="6">
        <v>0</v>
      </c>
      <c r="AG59" s="6">
        <v>0</v>
      </c>
      <c r="AH59" s="6">
        <v>2</v>
      </c>
      <c r="AI59" s="6">
        <v>0</v>
      </c>
      <c r="AJ59" s="6">
        <v>2</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2</v>
      </c>
      <c r="BC59" s="6">
        <v>0</v>
      </c>
      <c r="BD59" s="6">
        <v>0</v>
      </c>
      <c r="BE59" s="6">
        <v>0</v>
      </c>
      <c r="BF59" s="6">
        <v>0</v>
      </c>
      <c r="BG59" s="6">
        <v>0</v>
      </c>
      <c r="BH59" s="6">
        <v>0</v>
      </c>
      <c r="BI59" s="6">
        <v>0</v>
      </c>
      <c r="BJ59" s="6">
        <v>0</v>
      </c>
      <c r="BK59" s="6">
        <v>0</v>
      </c>
      <c r="BL59" s="6"/>
      <c r="BM59" s="6"/>
      <c r="BN59" s="6"/>
      <c r="BO59" s="6"/>
      <c r="BP59" s="6">
        <v>0</v>
      </c>
      <c r="BQ59" s="6">
        <v>0</v>
      </c>
      <c r="BR59" s="6">
        <v>0</v>
      </c>
      <c r="BS59" s="6">
        <v>0</v>
      </c>
      <c r="BT59" s="6">
        <v>0</v>
      </c>
      <c r="BU59" s="6">
        <v>0</v>
      </c>
      <c r="BV59" s="6">
        <v>0</v>
      </c>
      <c r="BW59" s="6">
        <v>0</v>
      </c>
      <c r="BX59" s="6">
        <v>0</v>
      </c>
      <c r="BY59" s="6">
        <v>0</v>
      </c>
      <c r="BZ59" s="6">
        <v>0</v>
      </c>
      <c r="CA59" s="6">
        <v>0</v>
      </c>
      <c r="CB59" s="7">
        <v>0</v>
      </c>
      <c r="CC59" s="7">
        <v>0</v>
      </c>
      <c r="CD59" s="7">
        <v>0</v>
      </c>
      <c r="CE59" s="7">
        <v>0</v>
      </c>
      <c r="CF59" s="7"/>
      <c r="CG59" s="7">
        <v>0</v>
      </c>
      <c r="CH59" s="7"/>
      <c r="CI59" s="7"/>
      <c r="CJ59" s="7"/>
      <c r="CK59" s="6" t="s">
        <v>0</v>
      </c>
      <c r="CL59" s="6" t="s">
        <v>0</v>
      </c>
      <c r="CM59" s="5">
        <v>3</v>
      </c>
      <c r="CN59" s="5">
        <v>0</v>
      </c>
      <c r="CO59" s="5">
        <v>3</v>
      </c>
      <c r="CP59" s="5">
        <v>53</v>
      </c>
      <c r="CQ59" s="5">
        <v>0</v>
      </c>
      <c r="CR59" s="5">
        <v>3</v>
      </c>
      <c r="CS59" s="5">
        <v>0</v>
      </c>
      <c r="CT59" s="5">
        <v>0</v>
      </c>
      <c r="CU59" s="5" t="s">
        <v>0</v>
      </c>
      <c r="CV59" s="4">
        <v>5.6603773584905662E-2</v>
      </c>
    </row>
    <row r="60" spans="1:100" s="3" customFormat="1" x14ac:dyDescent="0.25">
      <c r="A60" s="6" t="s">
        <v>64</v>
      </c>
      <c r="B60" s="6" t="s">
        <v>287</v>
      </c>
      <c r="C60" s="6"/>
      <c r="D60" s="6" t="str">
        <f t="shared" si="9"/>
        <v>MEFM</v>
      </c>
      <c r="E60" s="6"/>
      <c r="F60" s="6"/>
      <c r="G60" s="6"/>
      <c r="H60" s="6"/>
      <c r="I60" s="6" t="s">
        <v>347</v>
      </c>
      <c r="J60" s="6" t="s">
        <v>232</v>
      </c>
      <c r="K60" s="6"/>
      <c r="L60" s="6" t="s">
        <v>1</v>
      </c>
      <c r="M60" s="9">
        <v>0</v>
      </c>
      <c r="N60" s="6" t="s">
        <v>0</v>
      </c>
      <c r="O60" s="9">
        <v>2</v>
      </c>
      <c r="P60" s="6" t="s">
        <v>0</v>
      </c>
      <c r="Q60" s="32">
        <v>3</v>
      </c>
      <c r="R60" s="33" t="s">
        <v>23</v>
      </c>
      <c r="S60" s="9">
        <v>2</v>
      </c>
      <c r="T60" s="6" t="s">
        <v>0</v>
      </c>
      <c r="U60" s="9">
        <v>0</v>
      </c>
      <c r="V60" s="6" t="s">
        <v>0</v>
      </c>
      <c r="W60" s="6"/>
      <c r="X60" s="34">
        <v>3</v>
      </c>
      <c r="Y60" s="33" t="s">
        <v>23</v>
      </c>
      <c r="Z60" s="33" t="s">
        <v>375</v>
      </c>
      <c r="AA60" s="64"/>
      <c r="AB60" s="6">
        <v>0</v>
      </c>
      <c r="AC60" s="6">
        <v>0</v>
      </c>
      <c r="AD60" s="6">
        <v>0</v>
      </c>
      <c r="AE60" s="6">
        <v>0</v>
      </c>
      <c r="AF60" s="6">
        <v>0</v>
      </c>
      <c r="AG60" s="6">
        <v>0</v>
      </c>
      <c r="AH60" s="6">
        <v>0</v>
      </c>
      <c r="AI60" s="6">
        <v>0</v>
      </c>
      <c r="AJ60" s="6">
        <v>2</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6">
        <v>0</v>
      </c>
      <c r="BF60" s="6">
        <v>0</v>
      </c>
      <c r="BG60" s="6">
        <v>0</v>
      </c>
      <c r="BH60" s="6">
        <v>0</v>
      </c>
      <c r="BI60" s="6">
        <v>0</v>
      </c>
      <c r="BJ60" s="6">
        <v>0</v>
      </c>
      <c r="BK60" s="6">
        <v>0</v>
      </c>
      <c r="BL60" s="6"/>
      <c r="BM60" s="6"/>
      <c r="BN60" s="6"/>
      <c r="BO60" s="6"/>
      <c r="BP60" s="6">
        <v>0</v>
      </c>
      <c r="BQ60" s="6">
        <v>0</v>
      </c>
      <c r="BR60" s="6">
        <v>2</v>
      </c>
      <c r="BS60" s="6">
        <v>0</v>
      </c>
      <c r="BT60" s="6">
        <v>0</v>
      </c>
      <c r="BU60" s="6">
        <v>0</v>
      </c>
      <c r="BV60" s="6">
        <v>0</v>
      </c>
      <c r="BW60" s="6">
        <v>0</v>
      </c>
      <c r="BX60" s="6">
        <v>0</v>
      </c>
      <c r="BY60" s="6">
        <v>0</v>
      </c>
      <c r="BZ60" s="6">
        <v>0</v>
      </c>
      <c r="CA60" s="6">
        <v>0</v>
      </c>
      <c r="CB60" s="7">
        <v>0</v>
      </c>
      <c r="CC60" s="7">
        <v>0</v>
      </c>
      <c r="CD60" s="7">
        <v>0</v>
      </c>
      <c r="CE60" s="7">
        <v>0</v>
      </c>
      <c r="CF60" s="7"/>
      <c r="CG60" s="7">
        <v>0</v>
      </c>
      <c r="CH60" s="7"/>
      <c r="CI60" s="7"/>
      <c r="CJ60" s="7"/>
      <c r="CK60" s="6" t="s">
        <v>0</v>
      </c>
      <c r="CL60" s="6" t="s">
        <v>0</v>
      </c>
      <c r="CM60" s="5">
        <v>1</v>
      </c>
      <c r="CN60" s="5">
        <v>1</v>
      </c>
      <c r="CO60" s="5">
        <v>2</v>
      </c>
      <c r="CP60" s="5">
        <v>53</v>
      </c>
      <c r="CQ60" s="5">
        <v>1</v>
      </c>
      <c r="CR60" s="5">
        <v>1</v>
      </c>
      <c r="CS60" s="5">
        <v>0</v>
      </c>
      <c r="CT60" s="5">
        <v>0</v>
      </c>
      <c r="CU60" s="5" t="s">
        <v>0</v>
      </c>
      <c r="CV60" s="4">
        <v>3.7735849056603772E-2</v>
      </c>
    </row>
    <row r="61" spans="1:100" s="3" customFormat="1" x14ac:dyDescent="0.25">
      <c r="A61" s="6" t="s">
        <v>63</v>
      </c>
      <c r="B61" s="6" t="s">
        <v>288</v>
      </c>
      <c r="C61" s="6"/>
      <c r="D61" s="6" t="str">
        <f t="shared" si="9"/>
        <v>MEFM</v>
      </c>
      <c r="E61" s="6"/>
      <c r="F61" s="6"/>
      <c r="G61" s="6"/>
      <c r="H61" s="6"/>
      <c r="I61" s="6" t="s">
        <v>289</v>
      </c>
      <c r="J61" s="6" t="s">
        <v>232</v>
      </c>
      <c r="K61" s="6"/>
      <c r="L61" s="6" t="s">
        <v>1</v>
      </c>
      <c r="M61" s="9">
        <v>3</v>
      </c>
      <c r="N61" s="6" t="s">
        <v>23</v>
      </c>
      <c r="O61" s="9">
        <v>3</v>
      </c>
      <c r="P61" s="6" t="s">
        <v>23</v>
      </c>
      <c r="Q61" s="32">
        <v>3</v>
      </c>
      <c r="R61" s="33" t="s">
        <v>23</v>
      </c>
      <c r="S61" s="9">
        <v>2</v>
      </c>
      <c r="T61" s="6" t="s">
        <v>0</v>
      </c>
      <c r="U61" s="9">
        <v>3</v>
      </c>
      <c r="V61" s="6" t="s">
        <v>23</v>
      </c>
      <c r="W61" s="33" t="s">
        <v>376</v>
      </c>
      <c r="X61" s="34">
        <v>3</v>
      </c>
      <c r="Y61" s="33" t="s">
        <v>23</v>
      </c>
      <c r="Z61" s="33" t="s">
        <v>376</v>
      </c>
      <c r="AA61" s="64"/>
      <c r="AB61" s="6">
        <v>0</v>
      </c>
      <c r="AC61" s="6">
        <v>0</v>
      </c>
      <c r="AD61" s="6">
        <v>0</v>
      </c>
      <c r="AE61" s="6">
        <v>2</v>
      </c>
      <c r="AF61" s="6">
        <v>0</v>
      </c>
      <c r="AG61" s="6">
        <v>3</v>
      </c>
      <c r="AH61" s="6">
        <v>2</v>
      </c>
      <c r="AI61" s="6">
        <v>0</v>
      </c>
      <c r="AJ61" s="6">
        <v>2</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2</v>
      </c>
      <c r="BC61" s="6">
        <v>0</v>
      </c>
      <c r="BD61" s="6">
        <v>0</v>
      </c>
      <c r="BE61" s="6">
        <v>0</v>
      </c>
      <c r="BF61" s="6">
        <v>0</v>
      </c>
      <c r="BG61" s="6">
        <v>0</v>
      </c>
      <c r="BH61" s="6">
        <v>0</v>
      </c>
      <c r="BI61" s="6">
        <v>0</v>
      </c>
      <c r="BJ61" s="6">
        <v>0</v>
      </c>
      <c r="BK61" s="6">
        <v>0</v>
      </c>
      <c r="BL61" s="6"/>
      <c r="BM61" s="6"/>
      <c r="BN61" s="6"/>
      <c r="BO61" s="6"/>
      <c r="BP61" s="6">
        <v>0</v>
      </c>
      <c r="BQ61" s="6">
        <v>0</v>
      </c>
      <c r="BR61" s="6">
        <v>2</v>
      </c>
      <c r="BS61" s="6">
        <v>0</v>
      </c>
      <c r="BT61" s="6">
        <v>0</v>
      </c>
      <c r="BU61" s="6">
        <v>0</v>
      </c>
      <c r="BV61" s="6">
        <v>0</v>
      </c>
      <c r="BW61" s="6">
        <v>0</v>
      </c>
      <c r="BX61" s="6">
        <v>0</v>
      </c>
      <c r="BY61" s="6">
        <v>0</v>
      </c>
      <c r="BZ61" s="6">
        <v>0</v>
      </c>
      <c r="CA61" s="6">
        <v>0</v>
      </c>
      <c r="CB61" s="7">
        <v>0</v>
      </c>
      <c r="CC61" s="7">
        <v>0</v>
      </c>
      <c r="CD61" s="7">
        <v>0</v>
      </c>
      <c r="CE61" s="7">
        <v>0</v>
      </c>
      <c r="CF61" s="7"/>
      <c r="CG61" s="7">
        <v>0</v>
      </c>
      <c r="CH61" s="7"/>
      <c r="CI61" s="7"/>
      <c r="CJ61" s="7"/>
      <c r="CK61" s="6" t="s">
        <v>21</v>
      </c>
      <c r="CL61" s="6" t="s">
        <v>21</v>
      </c>
      <c r="CM61" s="5">
        <v>4</v>
      </c>
      <c r="CN61" s="5">
        <v>2</v>
      </c>
      <c r="CO61" s="5">
        <v>6</v>
      </c>
      <c r="CP61" s="5">
        <v>53</v>
      </c>
      <c r="CQ61" s="5">
        <v>2</v>
      </c>
      <c r="CR61" s="5">
        <v>3</v>
      </c>
      <c r="CS61" s="5">
        <v>0</v>
      </c>
      <c r="CT61" s="5">
        <v>1</v>
      </c>
      <c r="CU61" s="5">
        <v>1</v>
      </c>
      <c r="CV61" s="4">
        <v>0.11320754716981132</v>
      </c>
    </row>
    <row r="62" spans="1:100" s="3" customFormat="1" x14ac:dyDescent="0.25">
      <c r="A62" s="6" t="s">
        <v>62</v>
      </c>
      <c r="B62" s="6" t="s">
        <v>290</v>
      </c>
      <c r="C62" s="6"/>
      <c r="D62" s="6" t="str">
        <f t="shared" si="9"/>
        <v>MEFM</v>
      </c>
      <c r="E62" s="6"/>
      <c r="F62" s="6"/>
      <c r="G62" s="6"/>
      <c r="H62" s="6"/>
      <c r="I62" s="6" t="s">
        <v>349</v>
      </c>
      <c r="J62" s="6" t="s">
        <v>232</v>
      </c>
      <c r="K62" s="6"/>
      <c r="L62" s="6" t="s">
        <v>1</v>
      </c>
      <c r="M62" s="9">
        <v>0</v>
      </c>
      <c r="N62" s="6" t="s">
        <v>0</v>
      </c>
      <c r="O62" s="9">
        <v>2</v>
      </c>
      <c r="P62" s="6" t="s">
        <v>0</v>
      </c>
      <c r="Q62" s="32">
        <v>3</v>
      </c>
      <c r="R62" s="33" t="s">
        <v>23</v>
      </c>
      <c r="S62" s="9">
        <v>2</v>
      </c>
      <c r="T62" s="6" t="s">
        <v>0</v>
      </c>
      <c r="U62" s="9">
        <v>0</v>
      </c>
      <c r="V62" s="6" t="s">
        <v>0</v>
      </c>
      <c r="W62" s="6"/>
      <c r="X62" s="34">
        <v>3</v>
      </c>
      <c r="Y62" s="33" t="s">
        <v>23</v>
      </c>
      <c r="Z62" s="33" t="s">
        <v>375</v>
      </c>
      <c r="AA62" s="64"/>
      <c r="AB62" s="6">
        <v>0</v>
      </c>
      <c r="AC62" s="6">
        <v>0</v>
      </c>
      <c r="AD62" s="6">
        <v>0</v>
      </c>
      <c r="AE62" s="6">
        <v>2</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2</v>
      </c>
      <c r="BE62" s="6">
        <v>0</v>
      </c>
      <c r="BF62" s="6">
        <v>0</v>
      </c>
      <c r="BG62" s="6">
        <v>0</v>
      </c>
      <c r="BH62" s="6">
        <v>0</v>
      </c>
      <c r="BI62" s="6">
        <v>0</v>
      </c>
      <c r="BJ62" s="6">
        <v>0</v>
      </c>
      <c r="BK62" s="6">
        <v>0</v>
      </c>
      <c r="BL62" s="6">
        <v>0</v>
      </c>
      <c r="BM62" s="6">
        <v>0</v>
      </c>
      <c r="BN62" s="6"/>
      <c r="BO62" s="6">
        <v>0</v>
      </c>
      <c r="BP62" s="6">
        <v>0</v>
      </c>
      <c r="BQ62" s="6">
        <v>0</v>
      </c>
      <c r="BR62" s="6">
        <v>0</v>
      </c>
      <c r="BS62" s="6">
        <v>0</v>
      </c>
      <c r="BT62" s="6">
        <v>2</v>
      </c>
      <c r="BU62" s="6">
        <v>0</v>
      </c>
      <c r="BV62" s="6">
        <v>0</v>
      </c>
      <c r="BW62" s="6">
        <v>0</v>
      </c>
      <c r="BX62" s="6">
        <v>0</v>
      </c>
      <c r="BY62" s="6">
        <v>0</v>
      </c>
      <c r="BZ62" s="6">
        <v>0</v>
      </c>
      <c r="CA62" s="6">
        <v>0</v>
      </c>
      <c r="CB62" s="7">
        <v>0</v>
      </c>
      <c r="CC62" s="7">
        <v>0</v>
      </c>
      <c r="CD62" s="7">
        <v>0</v>
      </c>
      <c r="CE62" s="7">
        <v>0</v>
      </c>
      <c r="CF62" s="7">
        <v>0</v>
      </c>
      <c r="CG62" s="7">
        <v>0</v>
      </c>
      <c r="CH62" s="7"/>
      <c r="CI62" s="7">
        <v>0</v>
      </c>
      <c r="CJ62" s="7"/>
      <c r="CK62" s="6" t="s">
        <v>0</v>
      </c>
      <c r="CL62" s="6" t="s">
        <v>0</v>
      </c>
      <c r="CM62" s="5">
        <v>0</v>
      </c>
      <c r="CN62" s="5">
        <v>3</v>
      </c>
      <c r="CO62" s="5">
        <v>3</v>
      </c>
      <c r="CP62" s="5">
        <v>58</v>
      </c>
      <c r="CQ62" s="5">
        <v>3</v>
      </c>
      <c r="CR62" s="5">
        <v>0</v>
      </c>
      <c r="CS62" s="5">
        <v>0</v>
      </c>
      <c r="CT62" s="5">
        <v>0</v>
      </c>
      <c r="CU62" s="5" t="s">
        <v>0</v>
      </c>
      <c r="CV62" s="4">
        <v>5.1724137931034482E-2</v>
      </c>
    </row>
    <row r="63" spans="1:100" s="3" customFormat="1" x14ac:dyDescent="0.25">
      <c r="A63" s="6" t="s">
        <v>61</v>
      </c>
      <c r="B63" s="6" t="s">
        <v>291</v>
      </c>
      <c r="C63" s="6"/>
      <c r="D63" s="6" t="str">
        <f t="shared" si="9"/>
        <v>MEFM</v>
      </c>
      <c r="E63" s="6"/>
      <c r="F63" s="6"/>
      <c r="G63" s="6"/>
      <c r="H63" s="6"/>
      <c r="I63" s="6" t="s">
        <v>347</v>
      </c>
      <c r="J63" s="6" t="s">
        <v>232</v>
      </c>
      <c r="K63" s="6"/>
      <c r="L63" s="6" t="s">
        <v>1</v>
      </c>
      <c r="M63" s="9">
        <v>0</v>
      </c>
      <c r="N63" s="6" t="s">
        <v>0</v>
      </c>
      <c r="O63" s="9">
        <v>0</v>
      </c>
      <c r="P63" s="6" t="s">
        <v>0</v>
      </c>
      <c r="Q63" s="32">
        <v>3</v>
      </c>
      <c r="R63" s="33" t="s">
        <v>23</v>
      </c>
      <c r="S63" s="9">
        <v>0</v>
      </c>
      <c r="T63" s="6" t="s">
        <v>0</v>
      </c>
      <c r="U63" s="9">
        <v>0</v>
      </c>
      <c r="V63" s="6" t="s">
        <v>0</v>
      </c>
      <c r="W63" s="6"/>
      <c r="X63" s="34">
        <v>3</v>
      </c>
      <c r="Y63" s="33" t="s">
        <v>23</v>
      </c>
      <c r="Z63" s="33" t="s">
        <v>375</v>
      </c>
      <c r="AA63" s="64"/>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v>0</v>
      </c>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7"/>
      <c r="CC63" s="7"/>
      <c r="CD63" s="7"/>
      <c r="CE63" s="7"/>
      <c r="CF63" s="7"/>
      <c r="CG63" s="7"/>
      <c r="CH63" s="7"/>
      <c r="CI63" s="7">
        <v>0</v>
      </c>
      <c r="CJ63" s="7"/>
      <c r="CK63" s="6" t="s">
        <v>0</v>
      </c>
      <c r="CL63" s="6" t="s">
        <v>0</v>
      </c>
      <c r="CM63" s="5">
        <v>0</v>
      </c>
      <c r="CN63" s="5">
        <v>0</v>
      </c>
      <c r="CO63" s="5">
        <v>0</v>
      </c>
      <c r="CP63" s="5">
        <v>2</v>
      </c>
      <c r="CQ63" s="5">
        <v>0</v>
      </c>
      <c r="CR63" s="5">
        <v>0</v>
      </c>
      <c r="CS63" s="5">
        <v>0</v>
      </c>
      <c r="CT63" s="5">
        <v>0</v>
      </c>
      <c r="CU63" s="5" t="s">
        <v>0</v>
      </c>
      <c r="CV63" s="4">
        <v>0</v>
      </c>
    </row>
    <row r="64" spans="1:100" s="3" customFormat="1" x14ac:dyDescent="0.25">
      <c r="A64" s="6" t="s">
        <v>60</v>
      </c>
      <c r="B64" s="6" t="s">
        <v>292</v>
      </c>
      <c r="C64" s="6"/>
      <c r="D64" s="6" t="str">
        <f t="shared" si="9"/>
        <v>MEFM</v>
      </c>
      <c r="E64" s="6"/>
      <c r="F64" s="6"/>
      <c r="G64" s="6"/>
      <c r="H64" s="6"/>
      <c r="I64" s="6" t="s">
        <v>347</v>
      </c>
      <c r="J64" s="6" t="s">
        <v>232</v>
      </c>
      <c r="K64" s="6"/>
      <c r="L64" s="6" t="s">
        <v>1</v>
      </c>
      <c r="M64" s="9">
        <v>0</v>
      </c>
      <c r="N64" s="6" t="s">
        <v>0</v>
      </c>
      <c r="O64" s="9">
        <v>2</v>
      </c>
      <c r="P64" s="6" t="s">
        <v>0</v>
      </c>
      <c r="Q64" s="32">
        <v>3</v>
      </c>
      <c r="R64" s="33" t="s">
        <v>23</v>
      </c>
      <c r="S64" s="9">
        <v>2</v>
      </c>
      <c r="T64" s="6" t="s">
        <v>0</v>
      </c>
      <c r="U64" s="9">
        <v>0</v>
      </c>
      <c r="V64" s="6" t="s">
        <v>0</v>
      </c>
      <c r="W64" s="8"/>
      <c r="X64" s="34">
        <v>3</v>
      </c>
      <c r="Y64" s="33" t="s">
        <v>23</v>
      </c>
      <c r="Z64" s="33" t="s">
        <v>375</v>
      </c>
      <c r="AA64" s="64"/>
      <c r="AB64" s="6">
        <v>0</v>
      </c>
      <c r="AC64" s="6">
        <v>0</v>
      </c>
      <c r="AD64" s="6">
        <v>0</v>
      </c>
      <c r="AE64" s="6">
        <v>2</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2</v>
      </c>
      <c r="AY64" s="6">
        <v>0</v>
      </c>
      <c r="AZ64" s="6">
        <v>0</v>
      </c>
      <c r="BA64" s="6">
        <v>0</v>
      </c>
      <c r="BB64" s="6">
        <v>0</v>
      </c>
      <c r="BC64" s="6">
        <v>0</v>
      </c>
      <c r="BD64" s="6">
        <v>0</v>
      </c>
      <c r="BE64" s="6">
        <v>0</v>
      </c>
      <c r="BF64" s="6">
        <v>0</v>
      </c>
      <c r="BG64" s="6">
        <v>0</v>
      </c>
      <c r="BH64" s="6">
        <v>0</v>
      </c>
      <c r="BI64" s="6">
        <v>0</v>
      </c>
      <c r="BJ64" s="6">
        <v>0</v>
      </c>
      <c r="BK64" s="6">
        <v>0</v>
      </c>
      <c r="BL64" s="6"/>
      <c r="BM64" s="6"/>
      <c r="BN64" s="6"/>
      <c r="BO64" s="6"/>
      <c r="BP64" s="6">
        <v>0</v>
      </c>
      <c r="BQ64" s="6">
        <v>0</v>
      </c>
      <c r="BR64" s="6">
        <v>0</v>
      </c>
      <c r="BS64" s="6">
        <v>0</v>
      </c>
      <c r="BT64" s="6">
        <v>0</v>
      </c>
      <c r="BU64" s="6">
        <v>0</v>
      </c>
      <c r="BV64" s="6">
        <v>0</v>
      </c>
      <c r="BW64" s="6">
        <v>0</v>
      </c>
      <c r="BX64" s="6">
        <v>0</v>
      </c>
      <c r="BY64" s="6">
        <v>0</v>
      </c>
      <c r="BZ64" s="6">
        <v>0</v>
      </c>
      <c r="CA64" s="6">
        <v>0</v>
      </c>
      <c r="CB64" s="7">
        <v>2</v>
      </c>
      <c r="CC64" s="7">
        <v>0</v>
      </c>
      <c r="CD64" s="7">
        <v>0</v>
      </c>
      <c r="CE64" s="7">
        <v>0</v>
      </c>
      <c r="CF64" s="7">
        <v>0</v>
      </c>
      <c r="CG64" s="7">
        <v>0</v>
      </c>
      <c r="CH64" s="7"/>
      <c r="CI64" s="7">
        <v>2</v>
      </c>
      <c r="CJ64" s="7">
        <v>0</v>
      </c>
      <c r="CK64" s="6" t="s">
        <v>0</v>
      </c>
      <c r="CL64" s="6" t="s">
        <v>0</v>
      </c>
      <c r="CM64" s="5">
        <v>0</v>
      </c>
      <c r="CN64" s="5">
        <v>4</v>
      </c>
      <c r="CO64" s="5">
        <v>4</v>
      </c>
      <c r="CP64" s="5">
        <v>56</v>
      </c>
      <c r="CQ64" s="5">
        <v>4</v>
      </c>
      <c r="CR64" s="5">
        <v>0</v>
      </c>
      <c r="CS64" s="5">
        <v>0</v>
      </c>
      <c r="CT64" s="5">
        <v>0</v>
      </c>
      <c r="CU64" s="5" t="s">
        <v>0</v>
      </c>
      <c r="CV64" s="4">
        <v>7.1428571428571425E-2</v>
      </c>
    </row>
    <row r="65" spans="1:100" s="3" customFormat="1" x14ac:dyDescent="0.25">
      <c r="A65" s="6" t="s">
        <v>59</v>
      </c>
      <c r="B65" s="6" t="s">
        <v>293</v>
      </c>
      <c r="C65" s="6"/>
      <c r="D65" s="6" t="str">
        <f t="shared" si="9"/>
        <v>MEFM</v>
      </c>
      <c r="E65" s="6"/>
      <c r="F65" s="6"/>
      <c r="G65" s="6"/>
      <c r="H65" s="6"/>
      <c r="I65" s="6" t="s">
        <v>347</v>
      </c>
      <c r="J65" s="6" t="s">
        <v>232</v>
      </c>
      <c r="K65" s="6"/>
      <c r="L65" s="6" t="s">
        <v>1</v>
      </c>
      <c r="M65" s="9">
        <v>0</v>
      </c>
      <c r="N65" s="6" t="s">
        <v>0</v>
      </c>
      <c r="O65" s="9">
        <v>2</v>
      </c>
      <c r="P65" s="6" t="s">
        <v>0</v>
      </c>
      <c r="Q65" s="32">
        <v>3</v>
      </c>
      <c r="R65" s="33" t="s">
        <v>23</v>
      </c>
      <c r="S65" s="9">
        <v>2</v>
      </c>
      <c r="T65" s="6" t="s">
        <v>0</v>
      </c>
      <c r="U65" s="9">
        <v>0</v>
      </c>
      <c r="V65" s="6" t="s">
        <v>0</v>
      </c>
      <c r="W65" s="6"/>
      <c r="X65" s="34">
        <v>3</v>
      </c>
      <c r="Y65" s="33" t="s">
        <v>23</v>
      </c>
      <c r="Z65" s="33" t="s">
        <v>375</v>
      </c>
      <c r="AA65" s="64"/>
      <c r="AB65" s="6">
        <v>0</v>
      </c>
      <c r="AC65" s="6">
        <v>0</v>
      </c>
      <c r="AD65" s="6">
        <v>0</v>
      </c>
      <c r="AE65" s="6">
        <v>0</v>
      </c>
      <c r="AF65" s="6">
        <v>0</v>
      </c>
      <c r="AG65" s="6">
        <v>0</v>
      </c>
      <c r="AH65" s="6">
        <v>0</v>
      </c>
      <c r="AI65" s="6">
        <v>0</v>
      </c>
      <c r="AJ65" s="6">
        <v>0</v>
      </c>
      <c r="AK65" s="6">
        <v>0</v>
      </c>
      <c r="AL65" s="6">
        <v>0</v>
      </c>
      <c r="AM65" s="6">
        <v>2</v>
      </c>
      <c r="AN65" s="6">
        <v>0</v>
      </c>
      <c r="AO65" s="6">
        <v>0</v>
      </c>
      <c r="AP65" s="6">
        <v>0</v>
      </c>
      <c r="AQ65" s="6">
        <v>0</v>
      </c>
      <c r="AR65" s="6">
        <v>0</v>
      </c>
      <c r="AS65" s="6">
        <v>0</v>
      </c>
      <c r="AT65" s="6">
        <v>0</v>
      </c>
      <c r="AU65" s="6">
        <v>0</v>
      </c>
      <c r="AV65" s="6">
        <v>0</v>
      </c>
      <c r="AW65" s="6">
        <v>0</v>
      </c>
      <c r="AX65" s="6">
        <v>0</v>
      </c>
      <c r="AY65" s="6">
        <v>0</v>
      </c>
      <c r="AZ65" s="6">
        <v>0</v>
      </c>
      <c r="BA65" s="6">
        <v>0</v>
      </c>
      <c r="BB65" s="6">
        <v>0</v>
      </c>
      <c r="BC65" s="6">
        <v>0</v>
      </c>
      <c r="BD65" s="6">
        <v>0</v>
      </c>
      <c r="BE65" s="6">
        <v>0</v>
      </c>
      <c r="BF65" s="6">
        <v>0</v>
      </c>
      <c r="BG65" s="6">
        <v>0</v>
      </c>
      <c r="BH65" s="6">
        <v>0</v>
      </c>
      <c r="BI65" s="6">
        <v>0</v>
      </c>
      <c r="BJ65" s="6">
        <v>0</v>
      </c>
      <c r="BK65" s="6">
        <v>0</v>
      </c>
      <c r="BL65" s="6"/>
      <c r="BM65" s="6"/>
      <c r="BN65" s="6"/>
      <c r="BO65" s="6"/>
      <c r="BP65" s="6">
        <v>0</v>
      </c>
      <c r="BQ65" s="6">
        <v>0</v>
      </c>
      <c r="BR65" s="6">
        <v>0</v>
      </c>
      <c r="BS65" s="6">
        <v>0</v>
      </c>
      <c r="BT65" s="6">
        <v>0</v>
      </c>
      <c r="BU65" s="6">
        <v>0</v>
      </c>
      <c r="BV65" s="6">
        <v>0</v>
      </c>
      <c r="BW65" s="6">
        <v>0</v>
      </c>
      <c r="BX65" s="6">
        <v>0</v>
      </c>
      <c r="BY65" s="6">
        <v>0</v>
      </c>
      <c r="BZ65" s="6">
        <v>0</v>
      </c>
      <c r="CA65" s="6">
        <v>0</v>
      </c>
      <c r="CB65" s="7">
        <v>0</v>
      </c>
      <c r="CC65" s="7">
        <v>0</v>
      </c>
      <c r="CD65" s="7">
        <v>0</v>
      </c>
      <c r="CE65" s="7">
        <v>0</v>
      </c>
      <c r="CF65" s="7"/>
      <c r="CG65" s="7">
        <v>0</v>
      </c>
      <c r="CH65" s="7"/>
      <c r="CI65" s="7">
        <v>0</v>
      </c>
      <c r="CJ65" s="7"/>
      <c r="CK65" s="6" t="s">
        <v>0</v>
      </c>
      <c r="CL65" s="6" t="s">
        <v>0</v>
      </c>
      <c r="CM65" s="5">
        <v>0</v>
      </c>
      <c r="CN65" s="5">
        <v>1</v>
      </c>
      <c r="CO65" s="5">
        <v>1</v>
      </c>
      <c r="CP65" s="5">
        <v>54</v>
      </c>
      <c r="CQ65" s="5">
        <v>1</v>
      </c>
      <c r="CR65" s="5">
        <v>0</v>
      </c>
      <c r="CS65" s="5">
        <v>0</v>
      </c>
      <c r="CT65" s="5">
        <v>0</v>
      </c>
      <c r="CU65" s="5" t="s">
        <v>0</v>
      </c>
      <c r="CV65" s="4">
        <v>1.8518518518518517E-2</v>
      </c>
    </row>
    <row r="66" spans="1:100" s="3" customFormat="1" x14ac:dyDescent="0.25">
      <c r="A66" s="6" t="s">
        <v>58</v>
      </c>
      <c r="B66" s="6" t="s">
        <v>294</v>
      </c>
      <c r="C66" s="6"/>
      <c r="D66" s="6" t="str">
        <f t="shared" si="9"/>
        <v>NATURELLE</v>
      </c>
      <c r="E66" s="6"/>
      <c r="F66" s="6"/>
      <c r="G66" s="6"/>
      <c r="H66" s="6"/>
      <c r="I66" s="6" t="s">
        <v>347</v>
      </c>
      <c r="J66" s="6" t="s">
        <v>237</v>
      </c>
      <c r="K66" s="6"/>
      <c r="L66" s="6" t="s">
        <v>1</v>
      </c>
      <c r="M66" s="9">
        <v>3</v>
      </c>
      <c r="N66" s="6" t="s">
        <v>23</v>
      </c>
      <c r="O66" s="9">
        <v>3</v>
      </c>
      <c r="P66" s="6" t="s">
        <v>23</v>
      </c>
      <c r="Q66" s="32">
        <v>3</v>
      </c>
      <c r="R66" s="33" t="s">
        <v>23</v>
      </c>
      <c r="S66" s="9">
        <v>0</v>
      </c>
      <c r="T66" s="6" t="s">
        <v>0</v>
      </c>
      <c r="U66" s="9">
        <v>3</v>
      </c>
      <c r="V66" s="6" t="s">
        <v>23</v>
      </c>
      <c r="W66" s="33" t="s">
        <v>376</v>
      </c>
      <c r="X66" s="34">
        <v>3</v>
      </c>
      <c r="Y66" s="33" t="s">
        <v>23</v>
      </c>
      <c r="Z66" s="33" t="s">
        <v>376</v>
      </c>
      <c r="AA66" s="64"/>
      <c r="AB66" s="6">
        <v>0</v>
      </c>
      <c r="AC66" s="6">
        <v>0</v>
      </c>
      <c r="AD66" s="6">
        <v>0</v>
      </c>
      <c r="AE66" s="6">
        <v>0</v>
      </c>
      <c r="AF66" s="6">
        <v>0</v>
      </c>
      <c r="AG66" s="6">
        <v>3</v>
      </c>
      <c r="AH66" s="6">
        <v>2</v>
      </c>
      <c r="AI66" s="6">
        <v>2</v>
      </c>
      <c r="AJ66" s="6">
        <v>2</v>
      </c>
      <c r="AK66" s="6">
        <v>0</v>
      </c>
      <c r="AL66" s="6">
        <v>0</v>
      </c>
      <c r="AM66" s="6">
        <v>0</v>
      </c>
      <c r="AN66" s="6">
        <v>0</v>
      </c>
      <c r="AO66" s="6">
        <v>0</v>
      </c>
      <c r="AP66" s="6">
        <v>0</v>
      </c>
      <c r="AQ66" s="6">
        <v>0</v>
      </c>
      <c r="AR66" s="6">
        <v>0</v>
      </c>
      <c r="AS66" s="6">
        <v>0</v>
      </c>
      <c r="AT66" s="6">
        <v>0</v>
      </c>
      <c r="AU66" s="6">
        <v>0</v>
      </c>
      <c r="AV66" s="6">
        <v>0</v>
      </c>
      <c r="AW66" s="6">
        <v>0</v>
      </c>
      <c r="AX66" s="6">
        <v>0</v>
      </c>
      <c r="AY66" s="6">
        <v>0</v>
      </c>
      <c r="AZ66" s="6">
        <v>0</v>
      </c>
      <c r="BA66" s="6">
        <v>0</v>
      </c>
      <c r="BB66" s="6">
        <v>2</v>
      </c>
      <c r="BC66" s="6">
        <v>0</v>
      </c>
      <c r="BD66" s="6">
        <v>0</v>
      </c>
      <c r="BE66" s="6">
        <v>0</v>
      </c>
      <c r="BF66" s="6">
        <v>0</v>
      </c>
      <c r="BG66" s="6">
        <v>0</v>
      </c>
      <c r="BH66" s="6">
        <v>0</v>
      </c>
      <c r="BI66" s="6">
        <v>0</v>
      </c>
      <c r="BJ66" s="6">
        <v>0</v>
      </c>
      <c r="BK66" s="6">
        <v>0</v>
      </c>
      <c r="BL66" s="6"/>
      <c r="BM66" s="6"/>
      <c r="BN66" s="6"/>
      <c r="BO66" s="6"/>
      <c r="BP66" s="6">
        <v>0</v>
      </c>
      <c r="BQ66" s="6">
        <v>0</v>
      </c>
      <c r="BR66" s="6">
        <v>0</v>
      </c>
      <c r="BS66" s="6">
        <v>0</v>
      </c>
      <c r="BT66" s="6">
        <v>0</v>
      </c>
      <c r="BU66" s="6">
        <v>0</v>
      </c>
      <c r="BV66" s="6">
        <v>0</v>
      </c>
      <c r="BW66" s="6">
        <v>0</v>
      </c>
      <c r="BX66" s="6">
        <v>0</v>
      </c>
      <c r="BY66" s="6">
        <v>0</v>
      </c>
      <c r="BZ66" s="6">
        <v>0</v>
      </c>
      <c r="CA66" s="6">
        <v>0</v>
      </c>
      <c r="CB66" s="7">
        <v>0</v>
      </c>
      <c r="CC66" s="7">
        <v>0</v>
      </c>
      <c r="CD66" s="7">
        <v>0</v>
      </c>
      <c r="CE66" s="7">
        <v>0</v>
      </c>
      <c r="CF66" s="7"/>
      <c r="CG66" s="7">
        <v>0</v>
      </c>
      <c r="CH66" s="7"/>
      <c r="CI66" s="7">
        <v>0</v>
      </c>
      <c r="CJ66" s="7"/>
      <c r="CK66" s="6" t="s">
        <v>21</v>
      </c>
      <c r="CL66" s="6" t="s">
        <v>21</v>
      </c>
      <c r="CM66" s="5">
        <v>5</v>
      </c>
      <c r="CN66" s="5">
        <v>0</v>
      </c>
      <c r="CO66" s="5">
        <v>5</v>
      </c>
      <c r="CP66" s="5">
        <v>54</v>
      </c>
      <c r="CQ66" s="5">
        <v>0</v>
      </c>
      <c r="CR66" s="5">
        <v>4</v>
      </c>
      <c r="CS66" s="5">
        <v>0</v>
      </c>
      <c r="CT66" s="5">
        <v>1</v>
      </c>
      <c r="CU66" s="5">
        <v>1</v>
      </c>
      <c r="CV66" s="4">
        <v>9.2592592592592587E-2</v>
      </c>
    </row>
    <row r="67" spans="1:100" s="3" customFormat="1" x14ac:dyDescent="0.25">
      <c r="A67" s="6" t="s">
        <v>57</v>
      </c>
      <c r="B67" s="6" t="s">
        <v>295</v>
      </c>
      <c r="C67" s="6"/>
      <c r="D67" s="6" t="str">
        <f t="shared" si="9"/>
        <v>NATURELLE</v>
      </c>
      <c r="E67" s="6"/>
      <c r="F67" s="6"/>
      <c r="G67" s="6"/>
      <c r="H67" s="6"/>
      <c r="I67" s="6" t="s">
        <v>347</v>
      </c>
      <c r="J67" s="6" t="s">
        <v>237</v>
      </c>
      <c r="K67" s="6"/>
      <c r="L67" s="6" t="s">
        <v>1</v>
      </c>
      <c r="M67" s="9">
        <v>0</v>
      </c>
      <c r="N67" s="6" t="s">
        <v>0</v>
      </c>
      <c r="O67" s="9">
        <v>0</v>
      </c>
      <c r="P67" s="6" t="s">
        <v>0</v>
      </c>
      <c r="Q67" s="32">
        <v>3</v>
      </c>
      <c r="R67" s="33" t="s">
        <v>23</v>
      </c>
      <c r="S67" s="9">
        <v>0</v>
      </c>
      <c r="T67" s="6" t="s">
        <v>0</v>
      </c>
      <c r="U67" s="9">
        <v>0</v>
      </c>
      <c r="V67" s="6" t="s">
        <v>0</v>
      </c>
      <c r="W67" s="6"/>
      <c r="X67" s="34">
        <v>3</v>
      </c>
      <c r="Y67" s="33" t="s">
        <v>23</v>
      </c>
      <c r="Z67" s="33" t="s">
        <v>375</v>
      </c>
      <c r="AA67" s="64"/>
      <c r="AB67" s="6">
        <v>0</v>
      </c>
      <c r="AC67" s="6">
        <v>0</v>
      </c>
      <c r="AD67" s="6">
        <v>0</v>
      </c>
      <c r="AE67" s="6">
        <v>0</v>
      </c>
      <c r="AF67" s="6"/>
      <c r="AG67" s="6"/>
      <c r="AH67" s="6"/>
      <c r="AI67" s="6"/>
      <c r="AJ67" s="6"/>
      <c r="AK67" s="6"/>
      <c r="AL67" s="6"/>
      <c r="AM67" s="6"/>
      <c r="AN67" s="6">
        <v>0</v>
      </c>
      <c r="AO67" s="6">
        <v>0</v>
      </c>
      <c r="AP67" s="6">
        <v>0</v>
      </c>
      <c r="AQ67" s="6">
        <v>0</v>
      </c>
      <c r="AR67" s="6">
        <v>0</v>
      </c>
      <c r="AS67" s="6"/>
      <c r="AT67" s="6"/>
      <c r="AU67" s="6">
        <v>0</v>
      </c>
      <c r="AV67" s="6">
        <v>0</v>
      </c>
      <c r="AW67" s="6">
        <v>0</v>
      </c>
      <c r="AX67" s="6">
        <v>0</v>
      </c>
      <c r="AY67" s="6">
        <v>0</v>
      </c>
      <c r="AZ67" s="6"/>
      <c r="BA67" s="6">
        <v>0</v>
      </c>
      <c r="BB67" s="6"/>
      <c r="BC67" s="6">
        <v>0</v>
      </c>
      <c r="BD67" s="6">
        <v>0</v>
      </c>
      <c r="BE67" s="6">
        <v>0</v>
      </c>
      <c r="BF67" s="6">
        <v>0</v>
      </c>
      <c r="BG67" s="6">
        <v>0</v>
      </c>
      <c r="BH67" s="6"/>
      <c r="BI67" s="6"/>
      <c r="BJ67" s="6"/>
      <c r="BK67" s="6">
        <v>0</v>
      </c>
      <c r="BL67" s="6"/>
      <c r="BM67" s="6"/>
      <c r="BN67" s="6"/>
      <c r="BO67" s="6"/>
      <c r="BP67" s="6"/>
      <c r="BQ67" s="6">
        <v>0</v>
      </c>
      <c r="BR67" s="6"/>
      <c r="BS67" s="6"/>
      <c r="BT67" s="6">
        <v>0</v>
      </c>
      <c r="BU67" s="6">
        <v>0</v>
      </c>
      <c r="BV67" s="6">
        <v>0</v>
      </c>
      <c r="BW67" s="6"/>
      <c r="BX67" s="6"/>
      <c r="BY67" s="6"/>
      <c r="BZ67" s="6"/>
      <c r="CA67" s="6"/>
      <c r="CB67" s="7"/>
      <c r="CC67" s="7"/>
      <c r="CD67" s="7">
        <v>0</v>
      </c>
      <c r="CE67" s="7"/>
      <c r="CF67" s="7"/>
      <c r="CG67" s="7"/>
      <c r="CH67" s="7"/>
      <c r="CI67" s="7"/>
      <c r="CJ67" s="7"/>
      <c r="CK67" s="6" t="s">
        <v>0</v>
      </c>
      <c r="CL67" s="6" t="s">
        <v>0</v>
      </c>
      <c r="CM67" s="5">
        <v>0</v>
      </c>
      <c r="CN67" s="5">
        <v>0</v>
      </c>
      <c r="CO67" s="5">
        <v>0</v>
      </c>
      <c r="CP67" s="5">
        <v>26</v>
      </c>
      <c r="CQ67" s="5">
        <v>0</v>
      </c>
      <c r="CR67" s="5">
        <v>0</v>
      </c>
      <c r="CS67" s="5">
        <v>0</v>
      </c>
      <c r="CT67" s="5">
        <v>0</v>
      </c>
      <c r="CU67" s="5" t="s">
        <v>0</v>
      </c>
      <c r="CV67" s="4">
        <v>0</v>
      </c>
    </row>
    <row r="68" spans="1:100" s="3" customFormat="1" x14ac:dyDescent="0.25">
      <c r="A68" s="6" t="s">
        <v>56</v>
      </c>
      <c r="B68" s="6" t="s">
        <v>296</v>
      </c>
      <c r="C68" s="6"/>
      <c r="D68" s="6" t="str">
        <f t="shared" si="9"/>
        <v>NATURELLE</v>
      </c>
      <c r="E68" s="6"/>
      <c r="F68" s="6"/>
      <c r="G68" s="6"/>
      <c r="H68" s="6"/>
      <c r="I68" s="6" t="s">
        <v>347</v>
      </c>
      <c r="J68" s="6" t="s">
        <v>237</v>
      </c>
      <c r="K68" s="6"/>
      <c r="L68" s="6" t="s">
        <v>1</v>
      </c>
      <c r="M68" s="9">
        <v>0</v>
      </c>
      <c r="N68" s="6" t="s">
        <v>0</v>
      </c>
      <c r="O68" s="9">
        <v>2</v>
      </c>
      <c r="P68" s="6" t="s">
        <v>0</v>
      </c>
      <c r="Q68" s="32">
        <v>3</v>
      </c>
      <c r="R68" s="33" t="s">
        <v>23</v>
      </c>
      <c r="S68" s="9">
        <v>2</v>
      </c>
      <c r="T68" s="6" t="s">
        <v>0</v>
      </c>
      <c r="U68" s="9">
        <v>0</v>
      </c>
      <c r="V68" s="6" t="s">
        <v>0</v>
      </c>
      <c r="W68" s="8"/>
      <c r="X68" s="34">
        <v>3</v>
      </c>
      <c r="Y68" s="33" t="s">
        <v>23</v>
      </c>
      <c r="Z68" s="33" t="s">
        <v>375</v>
      </c>
      <c r="AA68" s="64"/>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c r="BH68" s="6">
        <v>0</v>
      </c>
      <c r="BI68" s="6">
        <v>0</v>
      </c>
      <c r="BJ68" s="6">
        <v>0</v>
      </c>
      <c r="BK68" s="6">
        <v>0</v>
      </c>
      <c r="BL68" s="6">
        <v>0</v>
      </c>
      <c r="BM68" s="6">
        <v>0</v>
      </c>
      <c r="BN68" s="6"/>
      <c r="BO68" s="6">
        <v>0</v>
      </c>
      <c r="BP68" s="6">
        <v>0</v>
      </c>
      <c r="BQ68" s="6">
        <v>0</v>
      </c>
      <c r="BR68" s="6">
        <v>0</v>
      </c>
      <c r="BS68" s="6">
        <v>0</v>
      </c>
      <c r="BT68" s="6">
        <v>0</v>
      </c>
      <c r="BU68" s="6">
        <v>0</v>
      </c>
      <c r="BV68" s="6">
        <v>0</v>
      </c>
      <c r="BW68" s="6">
        <v>0</v>
      </c>
      <c r="BX68" s="6">
        <v>0</v>
      </c>
      <c r="BY68" s="6"/>
      <c r="BZ68" s="6">
        <v>0</v>
      </c>
      <c r="CA68" s="6">
        <v>0</v>
      </c>
      <c r="CB68" s="7">
        <v>2</v>
      </c>
      <c r="CC68" s="7">
        <v>0</v>
      </c>
      <c r="CD68" s="7">
        <v>0</v>
      </c>
      <c r="CE68" s="7"/>
      <c r="CF68" s="7">
        <v>0</v>
      </c>
      <c r="CG68" s="7">
        <v>0</v>
      </c>
      <c r="CH68" s="7"/>
      <c r="CI68" s="7">
        <v>2</v>
      </c>
      <c r="CJ68" s="7">
        <v>0</v>
      </c>
      <c r="CK68" s="6" t="s">
        <v>0</v>
      </c>
      <c r="CL68" s="6" t="s">
        <v>0</v>
      </c>
      <c r="CM68" s="5">
        <v>0</v>
      </c>
      <c r="CN68" s="5">
        <v>2</v>
      </c>
      <c r="CO68" s="5">
        <v>2</v>
      </c>
      <c r="CP68" s="5">
        <v>57</v>
      </c>
      <c r="CQ68" s="5">
        <v>2</v>
      </c>
      <c r="CR68" s="5">
        <v>0</v>
      </c>
      <c r="CS68" s="5">
        <v>0</v>
      </c>
      <c r="CT68" s="5">
        <v>0</v>
      </c>
      <c r="CU68" s="5" t="s">
        <v>0</v>
      </c>
      <c r="CV68" s="4">
        <v>3.5087719298245612E-2</v>
      </c>
    </row>
    <row r="69" spans="1:100" s="3" customFormat="1" x14ac:dyDescent="0.25">
      <c r="A69" s="6" t="s">
        <v>55</v>
      </c>
      <c r="B69" s="6" t="s">
        <v>297</v>
      </c>
      <c r="C69" s="6"/>
      <c r="D69" s="6" t="str">
        <f t="shared" si="9"/>
        <v>MEFM</v>
      </c>
      <c r="E69" s="6"/>
      <c r="F69" s="6"/>
      <c r="G69" s="6"/>
      <c r="H69" s="6"/>
      <c r="I69" s="6" t="s">
        <v>298</v>
      </c>
      <c r="J69" s="6" t="s">
        <v>232</v>
      </c>
      <c r="K69" s="6"/>
      <c r="L69" s="6" t="s">
        <v>1</v>
      </c>
      <c r="M69" s="9">
        <v>0</v>
      </c>
      <c r="N69" s="6" t="s">
        <v>0</v>
      </c>
      <c r="O69" s="9">
        <v>2</v>
      </c>
      <c r="P69" s="6" t="s">
        <v>0</v>
      </c>
      <c r="Q69" s="32">
        <v>3</v>
      </c>
      <c r="R69" s="33" t="s">
        <v>23</v>
      </c>
      <c r="S69" s="9">
        <v>2</v>
      </c>
      <c r="T69" s="6" t="s">
        <v>0</v>
      </c>
      <c r="U69" s="9">
        <v>0</v>
      </c>
      <c r="V69" s="6" t="s">
        <v>0</v>
      </c>
      <c r="W69" s="8"/>
      <c r="X69" s="34">
        <v>3</v>
      </c>
      <c r="Y69" s="33" t="s">
        <v>23</v>
      </c>
      <c r="Z69" s="33" t="s">
        <v>375</v>
      </c>
      <c r="AA69" s="64"/>
      <c r="AB69" s="6">
        <v>0</v>
      </c>
      <c r="AC69" s="6">
        <v>0</v>
      </c>
      <c r="AD69" s="6">
        <v>0</v>
      </c>
      <c r="AE69" s="6">
        <v>2</v>
      </c>
      <c r="AF69" s="6">
        <v>0</v>
      </c>
      <c r="AG69" s="6">
        <v>0</v>
      </c>
      <c r="AH69" s="6">
        <v>0</v>
      </c>
      <c r="AI69" s="6">
        <v>0</v>
      </c>
      <c r="AJ69" s="6">
        <v>0</v>
      </c>
      <c r="AK69" s="6">
        <v>0</v>
      </c>
      <c r="AL69" s="6">
        <v>2</v>
      </c>
      <c r="AM69" s="6">
        <v>0</v>
      </c>
      <c r="AN69" s="6">
        <v>0</v>
      </c>
      <c r="AO69" s="6">
        <v>0</v>
      </c>
      <c r="AP69" s="6">
        <v>0</v>
      </c>
      <c r="AQ69" s="6">
        <v>0</v>
      </c>
      <c r="AR69" s="6">
        <v>0</v>
      </c>
      <c r="AS69" s="6">
        <v>0</v>
      </c>
      <c r="AT69" s="6">
        <v>0</v>
      </c>
      <c r="AU69" s="6">
        <v>0</v>
      </c>
      <c r="AV69" s="6">
        <v>0</v>
      </c>
      <c r="AW69" s="6">
        <v>0</v>
      </c>
      <c r="AX69" s="6">
        <v>0</v>
      </c>
      <c r="AY69" s="6">
        <v>0</v>
      </c>
      <c r="AZ69" s="6">
        <v>0</v>
      </c>
      <c r="BA69" s="6">
        <v>0</v>
      </c>
      <c r="BB69" s="6">
        <v>0</v>
      </c>
      <c r="BC69" s="6">
        <v>0</v>
      </c>
      <c r="BD69" s="6">
        <v>0</v>
      </c>
      <c r="BE69" s="6">
        <v>0</v>
      </c>
      <c r="BF69" s="6">
        <v>0</v>
      </c>
      <c r="BG69" s="6">
        <v>0</v>
      </c>
      <c r="BH69" s="6">
        <v>0</v>
      </c>
      <c r="BI69" s="6">
        <v>0</v>
      </c>
      <c r="BJ69" s="6">
        <v>0</v>
      </c>
      <c r="BK69" s="6">
        <v>0</v>
      </c>
      <c r="BL69" s="6">
        <v>0</v>
      </c>
      <c r="BM69" s="6">
        <v>0</v>
      </c>
      <c r="BN69" s="6">
        <v>0</v>
      </c>
      <c r="BO69" s="6">
        <v>0</v>
      </c>
      <c r="BP69" s="6">
        <v>0</v>
      </c>
      <c r="BQ69" s="6">
        <v>0</v>
      </c>
      <c r="BR69" s="6">
        <v>0</v>
      </c>
      <c r="BS69" s="6">
        <v>0</v>
      </c>
      <c r="BT69" s="6">
        <v>0</v>
      </c>
      <c r="BU69" s="6">
        <v>0</v>
      </c>
      <c r="BV69" s="6">
        <v>0</v>
      </c>
      <c r="BW69" s="6">
        <v>0</v>
      </c>
      <c r="BX69" s="6">
        <v>0</v>
      </c>
      <c r="BY69" s="6">
        <v>0</v>
      </c>
      <c r="BZ69" s="6">
        <v>0</v>
      </c>
      <c r="CA69" s="6">
        <v>0</v>
      </c>
      <c r="CB69" s="7">
        <v>2</v>
      </c>
      <c r="CC69" s="7">
        <v>0</v>
      </c>
      <c r="CD69" s="7">
        <v>0</v>
      </c>
      <c r="CE69" s="7">
        <v>0</v>
      </c>
      <c r="CF69" s="7">
        <v>0</v>
      </c>
      <c r="CG69" s="7">
        <v>0</v>
      </c>
      <c r="CH69" s="7"/>
      <c r="CI69" s="7">
        <v>2</v>
      </c>
      <c r="CJ69" s="7">
        <v>0</v>
      </c>
      <c r="CK69" s="6" t="s">
        <v>0</v>
      </c>
      <c r="CL69" s="6" t="s">
        <v>0</v>
      </c>
      <c r="CM69" s="5">
        <v>0</v>
      </c>
      <c r="CN69" s="5">
        <v>4</v>
      </c>
      <c r="CO69" s="5">
        <v>4</v>
      </c>
      <c r="CP69" s="5">
        <v>60</v>
      </c>
      <c r="CQ69" s="5">
        <v>4</v>
      </c>
      <c r="CR69" s="5">
        <v>0</v>
      </c>
      <c r="CS69" s="5">
        <v>0</v>
      </c>
      <c r="CT69" s="5">
        <v>0</v>
      </c>
      <c r="CU69" s="5" t="s">
        <v>0</v>
      </c>
      <c r="CV69" s="4">
        <v>6.6666666666666666E-2</v>
      </c>
    </row>
    <row r="70" spans="1:100" s="3" customFormat="1" x14ac:dyDescent="0.25">
      <c r="A70" s="6" t="s">
        <v>54</v>
      </c>
      <c r="B70" s="6" t="s">
        <v>299</v>
      </c>
      <c r="C70" s="6"/>
      <c r="D70" s="6" t="str">
        <f t="shared" si="9"/>
        <v>MEFM</v>
      </c>
      <c r="E70" s="6"/>
      <c r="F70" s="6"/>
      <c r="G70" s="6"/>
      <c r="H70" s="6"/>
      <c r="I70" s="6" t="s">
        <v>298</v>
      </c>
      <c r="J70" s="6" t="s">
        <v>232</v>
      </c>
      <c r="K70" s="6"/>
      <c r="L70" s="6" t="s">
        <v>1</v>
      </c>
      <c r="M70" s="9">
        <v>2</v>
      </c>
      <c r="N70" s="6"/>
      <c r="O70" s="9">
        <v>2</v>
      </c>
      <c r="P70" s="6"/>
      <c r="Q70" s="32">
        <v>3</v>
      </c>
      <c r="R70" s="33" t="s">
        <v>23</v>
      </c>
      <c r="S70" s="9">
        <v>2</v>
      </c>
      <c r="T70" s="6"/>
      <c r="U70" s="9">
        <v>0</v>
      </c>
      <c r="V70" s="6" t="s">
        <v>0</v>
      </c>
      <c r="W70" s="8"/>
      <c r="X70" s="34">
        <v>3</v>
      </c>
      <c r="Y70" s="33" t="s">
        <v>23</v>
      </c>
      <c r="Z70" s="33" t="s">
        <v>375</v>
      </c>
      <c r="AA70" s="64"/>
      <c r="AB70" s="6">
        <v>0</v>
      </c>
      <c r="AC70" s="6">
        <v>0</v>
      </c>
      <c r="AD70" s="6">
        <v>0</v>
      </c>
      <c r="AE70" s="6">
        <v>0</v>
      </c>
      <c r="AF70" s="6">
        <v>0</v>
      </c>
      <c r="AG70" s="6">
        <v>0</v>
      </c>
      <c r="AH70" s="6">
        <v>0</v>
      </c>
      <c r="AI70" s="6">
        <v>0</v>
      </c>
      <c r="AJ70" s="6">
        <v>0</v>
      </c>
      <c r="AK70" s="6">
        <v>0</v>
      </c>
      <c r="AL70" s="6">
        <v>0</v>
      </c>
      <c r="AM70" s="6">
        <v>0</v>
      </c>
      <c r="AN70" s="6">
        <v>0</v>
      </c>
      <c r="AO70" s="6">
        <v>0</v>
      </c>
      <c r="AP70" s="6">
        <v>0</v>
      </c>
      <c r="AQ70" s="6">
        <v>0</v>
      </c>
      <c r="AR70" s="6">
        <v>0</v>
      </c>
      <c r="AS70" s="6">
        <v>0</v>
      </c>
      <c r="AT70" s="6">
        <v>0</v>
      </c>
      <c r="AU70" s="6">
        <v>0</v>
      </c>
      <c r="AV70" s="6">
        <v>2</v>
      </c>
      <c r="AW70" s="6">
        <v>0</v>
      </c>
      <c r="AX70" s="6">
        <v>0</v>
      </c>
      <c r="AY70" s="6">
        <v>0</v>
      </c>
      <c r="AZ70" s="6">
        <v>0</v>
      </c>
      <c r="BA70" s="6">
        <v>0</v>
      </c>
      <c r="BB70" s="6">
        <v>0</v>
      </c>
      <c r="BC70" s="6">
        <v>0</v>
      </c>
      <c r="BD70" s="6">
        <v>2</v>
      </c>
      <c r="BE70" s="6">
        <v>0</v>
      </c>
      <c r="BF70" s="6">
        <v>0</v>
      </c>
      <c r="BG70" s="6">
        <v>0</v>
      </c>
      <c r="BH70" s="6">
        <v>0</v>
      </c>
      <c r="BI70" s="6">
        <v>0</v>
      </c>
      <c r="BJ70" s="6">
        <v>0</v>
      </c>
      <c r="BK70" s="6">
        <v>0</v>
      </c>
      <c r="BL70" s="6">
        <v>0</v>
      </c>
      <c r="BM70" s="6">
        <v>0</v>
      </c>
      <c r="BN70" s="6">
        <v>0</v>
      </c>
      <c r="BO70" s="6">
        <v>0</v>
      </c>
      <c r="BP70" s="6">
        <v>0</v>
      </c>
      <c r="BQ70" s="6">
        <v>0</v>
      </c>
      <c r="BR70" s="6">
        <v>0</v>
      </c>
      <c r="BS70" s="6">
        <v>0</v>
      </c>
      <c r="BT70" s="6">
        <v>0</v>
      </c>
      <c r="BU70" s="6">
        <v>0</v>
      </c>
      <c r="BV70" s="6">
        <v>0</v>
      </c>
      <c r="BW70" s="6">
        <v>0</v>
      </c>
      <c r="BX70" s="6">
        <v>0</v>
      </c>
      <c r="BY70" s="6">
        <v>0</v>
      </c>
      <c r="BZ70" s="6">
        <v>0</v>
      </c>
      <c r="CA70" s="6">
        <v>0</v>
      </c>
      <c r="CB70" s="7">
        <v>0</v>
      </c>
      <c r="CC70" s="7">
        <v>0</v>
      </c>
      <c r="CD70" s="7">
        <v>0</v>
      </c>
      <c r="CE70" s="7">
        <v>0</v>
      </c>
      <c r="CF70" s="7">
        <v>0</v>
      </c>
      <c r="CG70" s="7">
        <v>0</v>
      </c>
      <c r="CH70" s="7"/>
      <c r="CI70" s="7">
        <v>2</v>
      </c>
      <c r="CJ70" s="7">
        <v>0</v>
      </c>
      <c r="CK70" s="6"/>
      <c r="CL70" s="6" t="s">
        <v>0</v>
      </c>
      <c r="CM70" s="5">
        <v>0</v>
      </c>
      <c r="CN70" s="5">
        <v>3</v>
      </c>
      <c r="CO70" s="5">
        <v>3</v>
      </c>
      <c r="CP70" s="5">
        <v>60</v>
      </c>
      <c r="CQ70" s="5">
        <v>3</v>
      </c>
      <c r="CR70" s="5">
        <v>0</v>
      </c>
      <c r="CS70" s="5">
        <v>0</v>
      </c>
      <c r="CT70" s="5">
        <v>0</v>
      </c>
      <c r="CU70" s="5" t="s">
        <v>0</v>
      </c>
      <c r="CV70" s="4">
        <v>0.05</v>
      </c>
    </row>
    <row r="71" spans="1:100" s="3" customFormat="1" x14ac:dyDescent="0.25">
      <c r="A71" s="6" t="s">
        <v>53</v>
      </c>
      <c r="B71" s="6" t="s">
        <v>300</v>
      </c>
      <c r="C71" s="6"/>
      <c r="D71" s="6" t="str">
        <f t="shared" si="9"/>
        <v>MEFM</v>
      </c>
      <c r="E71" s="6"/>
      <c r="F71" s="6"/>
      <c r="G71" s="6"/>
      <c r="H71" s="6"/>
      <c r="I71" s="6" t="s">
        <v>298</v>
      </c>
      <c r="J71" s="6" t="s">
        <v>232</v>
      </c>
      <c r="K71" s="6"/>
      <c r="L71" s="6" t="s">
        <v>1</v>
      </c>
      <c r="M71" s="9">
        <v>0</v>
      </c>
      <c r="N71" s="6" t="s">
        <v>0</v>
      </c>
      <c r="O71" s="9">
        <v>2</v>
      </c>
      <c r="P71" s="6" t="s">
        <v>0</v>
      </c>
      <c r="Q71" s="32">
        <v>3</v>
      </c>
      <c r="R71" s="33" t="s">
        <v>23</v>
      </c>
      <c r="S71" s="9">
        <v>2</v>
      </c>
      <c r="T71" s="6" t="s">
        <v>0</v>
      </c>
      <c r="U71" s="9">
        <v>0</v>
      </c>
      <c r="V71" s="6" t="s">
        <v>0</v>
      </c>
      <c r="W71" s="6"/>
      <c r="X71" s="34">
        <v>3</v>
      </c>
      <c r="Y71" s="33" t="s">
        <v>23</v>
      </c>
      <c r="Z71" s="33" t="s">
        <v>375</v>
      </c>
      <c r="AA71" s="64"/>
      <c r="AB71" s="6">
        <v>0</v>
      </c>
      <c r="AC71" s="6">
        <v>0</v>
      </c>
      <c r="AD71" s="6">
        <v>0</v>
      </c>
      <c r="AE71" s="6">
        <v>0</v>
      </c>
      <c r="AF71" s="6">
        <v>0</v>
      </c>
      <c r="AG71" s="6">
        <v>0</v>
      </c>
      <c r="AH71" s="6">
        <v>0</v>
      </c>
      <c r="AI71" s="6">
        <v>0</v>
      </c>
      <c r="AJ71" s="6">
        <v>0</v>
      </c>
      <c r="AK71" s="6">
        <v>0</v>
      </c>
      <c r="AL71" s="6">
        <v>0</v>
      </c>
      <c r="AM71" s="6">
        <v>0</v>
      </c>
      <c r="AN71" s="6">
        <v>0</v>
      </c>
      <c r="AO71" s="6">
        <v>0</v>
      </c>
      <c r="AP71" s="6">
        <v>0</v>
      </c>
      <c r="AQ71" s="6">
        <v>0</v>
      </c>
      <c r="AR71" s="6">
        <v>0</v>
      </c>
      <c r="AS71" s="6">
        <v>0</v>
      </c>
      <c r="AT71" s="6">
        <v>0</v>
      </c>
      <c r="AU71" s="6">
        <v>0</v>
      </c>
      <c r="AV71" s="6">
        <v>0</v>
      </c>
      <c r="AW71" s="6">
        <v>0</v>
      </c>
      <c r="AX71" s="6">
        <v>0</v>
      </c>
      <c r="AY71" s="6">
        <v>0</v>
      </c>
      <c r="AZ71" s="6">
        <v>0</v>
      </c>
      <c r="BA71" s="6">
        <v>0</v>
      </c>
      <c r="BB71" s="6">
        <v>0</v>
      </c>
      <c r="BC71" s="6">
        <v>0</v>
      </c>
      <c r="BD71" s="6">
        <v>2</v>
      </c>
      <c r="BE71" s="6">
        <v>0</v>
      </c>
      <c r="BF71" s="6">
        <v>0</v>
      </c>
      <c r="BG71" s="6">
        <v>0</v>
      </c>
      <c r="BH71" s="6">
        <v>0</v>
      </c>
      <c r="BI71" s="6">
        <v>0</v>
      </c>
      <c r="BJ71" s="6">
        <v>0</v>
      </c>
      <c r="BK71" s="6">
        <v>0</v>
      </c>
      <c r="BL71" s="6"/>
      <c r="BM71" s="6"/>
      <c r="BN71" s="6"/>
      <c r="BO71" s="6"/>
      <c r="BP71" s="6">
        <v>0</v>
      </c>
      <c r="BQ71" s="6">
        <v>0</v>
      </c>
      <c r="BR71" s="6">
        <v>0</v>
      </c>
      <c r="BS71" s="6">
        <v>0</v>
      </c>
      <c r="BT71" s="6">
        <v>0</v>
      </c>
      <c r="BU71" s="6">
        <v>0</v>
      </c>
      <c r="BV71" s="6">
        <v>0</v>
      </c>
      <c r="BW71" s="6">
        <v>0</v>
      </c>
      <c r="BX71" s="6">
        <v>0</v>
      </c>
      <c r="BY71" s="6"/>
      <c r="BZ71" s="6">
        <v>0</v>
      </c>
      <c r="CA71" s="6">
        <v>0</v>
      </c>
      <c r="CB71" s="7">
        <v>2</v>
      </c>
      <c r="CC71" s="7">
        <v>0</v>
      </c>
      <c r="CD71" s="7">
        <v>0</v>
      </c>
      <c r="CE71" s="7"/>
      <c r="CF71" s="7">
        <v>0</v>
      </c>
      <c r="CG71" s="7">
        <v>0</v>
      </c>
      <c r="CH71" s="7"/>
      <c r="CI71" s="7">
        <v>2</v>
      </c>
      <c r="CJ71" s="7">
        <v>0</v>
      </c>
      <c r="CK71" s="6" t="s">
        <v>0</v>
      </c>
      <c r="CL71" s="6" t="s">
        <v>0</v>
      </c>
      <c r="CM71" s="5">
        <v>0</v>
      </c>
      <c r="CN71" s="5">
        <v>3</v>
      </c>
      <c r="CO71" s="5">
        <v>3</v>
      </c>
      <c r="CP71" s="5">
        <v>54</v>
      </c>
      <c r="CQ71" s="5">
        <v>3</v>
      </c>
      <c r="CR71" s="5">
        <v>0</v>
      </c>
      <c r="CS71" s="5">
        <v>0</v>
      </c>
      <c r="CT71" s="5">
        <v>0</v>
      </c>
      <c r="CU71" s="5" t="s">
        <v>0</v>
      </c>
      <c r="CV71" s="4">
        <v>5.5555555555555552E-2</v>
      </c>
    </row>
    <row r="72" spans="1:100" s="3" customFormat="1" x14ac:dyDescent="0.25">
      <c r="A72" s="6" t="s">
        <v>52</v>
      </c>
      <c r="B72" s="6" t="s">
        <v>301</v>
      </c>
      <c r="C72" s="6"/>
      <c r="D72" s="6" t="str">
        <f t="shared" si="9"/>
        <v>MEFM</v>
      </c>
      <c r="E72" s="6"/>
      <c r="F72" s="6"/>
      <c r="G72" s="6"/>
      <c r="H72" s="6"/>
      <c r="I72" s="6" t="s">
        <v>298</v>
      </c>
      <c r="J72" s="6" t="s">
        <v>232</v>
      </c>
      <c r="K72" s="6"/>
      <c r="L72" s="6" t="s">
        <v>1</v>
      </c>
      <c r="M72" s="9">
        <v>0</v>
      </c>
      <c r="N72" s="6" t="s">
        <v>0</v>
      </c>
      <c r="O72" s="9">
        <v>2</v>
      </c>
      <c r="P72" s="6" t="s">
        <v>0</v>
      </c>
      <c r="Q72" s="32">
        <v>3</v>
      </c>
      <c r="R72" s="33" t="s">
        <v>23</v>
      </c>
      <c r="S72" s="9">
        <v>2</v>
      </c>
      <c r="T72" s="6" t="s">
        <v>0</v>
      </c>
      <c r="U72" s="9">
        <v>0</v>
      </c>
      <c r="V72" s="6" t="s">
        <v>0</v>
      </c>
      <c r="W72" s="8"/>
      <c r="X72" s="34">
        <v>3</v>
      </c>
      <c r="Y72" s="33" t="s">
        <v>23</v>
      </c>
      <c r="Z72" s="33" t="s">
        <v>375</v>
      </c>
      <c r="AA72" s="64"/>
      <c r="AB72" s="6">
        <v>0</v>
      </c>
      <c r="AC72" s="6">
        <v>0</v>
      </c>
      <c r="AD72" s="6">
        <v>0</v>
      </c>
      <c r="AE72" s="6">
        <v>2</v>
      </c>
      <c r="AF72" s="6">
        <v>0</v>
      </c>
      <c r="AG72" s="6">
        <v>0</v>
      </c>
      <c r="AH72" s="6">
        <v>0</v>
      </c>
      <c r="AI72" s="6">
        <v>0</v>
      </c>
      <c r="AJ72" s="6">
        <v>0</v>
      </c>
      <c r="AK72" s="6">
        <v>0</v>
      </c>
      <c r="AL72" s="6">
        <v>0</v>
      </c>
      <c r="AM72" s="6">
        <v>0</v>
      </c>
      <c r="AN72" s="6">
        <v>0</v>
      </c>
      <c r="AO72" s="6">
        <v>0</v>
      </c>
      <c r="AP72" s="6">
        <v>0</v>
      </c>
      <c r="AQ72" s="6">
        <v>0</v>
      </c>
      <c r="AR72" s="6">
        <v>0</v>
      </c>
      <c r="AS72" s="6">
        <v>0</v>
      </c>
      <c r="AT72" s="6">
        <v>0</v>
      </c>
      <c r="AU72" s="6">
        <v>0</v>
      </c>
      <c r="AV72" s="6">
        <v>0</v>
      </c>
      <c r="AW72" s="6">
        <v>0</v>
      </c>
      <c r="AX72" s="6">
        <v>0</v>
      </c>
      <c r="AY72" s="6">
        <v>0</v>
      </c>
      <c r="AZ72" s="6">
        <v>0</v>
      </c>
      <c r="BA72" s="6">
        <v>0</v>
      </c>
      <c r="BB72" s="6">
        <v>0</v>
      </c>
      <c r="BC72" s="6">
        <v>0</v>
      </c>
      <c r="BD72" s="6">
        <v>2</v>
      </c>
      <c r="BE72" s="6">
        <v>0</v>
      </c>
      <c r="BF72" s="6">
        <v>2</v>
      </c>
      <c r="BG72" s="6">
        <v>0</v>
      </c>
      <c r="BH72" s="6">
        <v>0</v>
      </c>
      <c r="BI72" s="6">
        <v>0</v>
      </c>
      <c r="BJ72" s="6">
        <v>0</v>
      </c>
      <c r="BK72" s="6">
        <v>0</v>
      </c>
      <c r="BL72" s="6">
        <v>0</v>
      </c>
      <c r="BM72" s="6">
        <v>0</v>
      </c>
      <c r="BN72" s="6">
        <v>0</v>
      </c>
      <c r="BO72" s="6">
        <v>0</v>
      </c>
      <c r="BP72" s="6">
        <v>0</v>
      </c>
      <c r="BQ72" s="6">
        <v>0</v>
      </c>
      <c r="BR72" s="6">
        <v>0</v>
      </c>
      <c r="BS72" s="6">
        <v>0</v>
      </c>
      <c r="BT72" s="6">
        <v>0</v>
      </c>
      <c r="BU72" s="6">
        <v>0</v>
      </c>
      <c r="BV72" s="6">
        <v>0</v>
      </c>
      <c r="BW72" s="6">
        <v>0</v>
      </c>
      <c r="BX72" s="6">
        <v>0</v>
      </c>
      <c r="BY72" s="6">
        <v>0</v>
      </c>
      <c r="BZ72" s="6">
        <v>0</v>
      </c>
      <c r="CA72" s="6">
        <v>0</v>
      </c>
      <c r="CB72" s="7">
        <v>2</v>
      </c>
      <c r="CC72" s="7">
        <v>0</v>
      </c>
      <c r="CD72" s="7">
        <v>0</v>
      </c>
      <c r="CE72" s="7">
        <v>0</v>
      </c>
      <c r="CF72" s="7">
        <v>0</v>
      </c>
      <c r="CG72" s="7">
        <v>0</v>
      </c>
      <c r="CH72" s="7"/>
      <c r="CI72" s="7">
        <v>0</v>
      </c>
      <c r="CJ72" s="7">
        <v>0</v>
      </c>
      <c r="CK72" s="6" t="s">
        <v>0</v>
      </c>
      <c r="CL72" s="6" t="s">
        <v>0</v>
      </c>
      <c r="CM72" s="5">
        <v>0</v>
      </c>
      <c r="CN72" s="5">
        <v>4</v>
      </c>
      <c r="CO72" s="5">
        <v>4</v>
      </c>
      <c r="CP72" s="5">
        <v>60</v>
      </c>
      <c r="CQ72" s="5">
        <v>4</v>
      </c>
      <c r="CR72" s="5">
        <v>0</v>
      </c>
      <c r="CS72" s="5">
        <v>0</v>
      </c>
      <c r="CT72" s="5">
        <v>0</v>
      </c>
      <c r="CU72" s="5" t="s">
        <v>0</v>
      </c>
      <c r="CV72" s="4">
        <v>6.6666666666666666E-2</v>
      </c>
    </row>
    <row r="73" spans="1:100" s="3" customFormat="1" x14ac:dyDescent="0.25">
      <c r="A73" s="6" t="s">
        <v>51</v>
      </c>
      <c r="B73" s="6" t="s">
        <v>302</v>
      </c>
      <c r="C73" s="6"/>
      <c r="D73" s="6" t="str">
        <f t="shared" si="9"/>
        <v>MEFM</v>
      </c>
      <c r="E73" s="6"/>
      <c r="F73" s="6"/>
      <c r="G73" s="6"/>
      <c r="H73" s="6"/>
      <c r="I73" s="6" t="s">
        <v>298</v>
      </c>
      <c r="J73" s="6" t="s">
        <v>232</v>
      </c>
      <c r="K73" s="6"/>
      <c r="L73" s="6" t="s">
        <v>1</v>
      </c>
      <c r="M73" s="9">
        <v>2</v>
      </c>
      <c r="N73" s="6"/>
      <c r="O73" s="9">
        <v>2</v>
      </c>
      <c r="P73" s="6"/>
      <c r="Q73" s="32">
        <v>3</v>
      </c>
      <c r="R73" s="33" t="s">
        <v>23</v>
      </c>
      <c r="S73" s="9">
        <v>2</v>
      </c>
      <c r="T73" s="6"/>
      <c r="U73" s="9">
        <v>0</v>
      </c>
      <c r="V73" s="6" t="s">
        <v>0</v>
      </c>
      <c r="W73" s="8"/>
      <c r="X73" s="34">
        <v>3</v>
      </c>
      <c r="Y73" s="33" t="s">
        <v>23</v>
      </c>
      <c r="Z73" s="33" t="s">
        <v>375</v>
      </c>
      <c r="AA73" s="64"/>
      <c r="AB73" s="6">
        <v>0</v>
      </c>
      <c r="AC73" s="6">
        <v>0</v>
      </c>
      <c r="AD73" s="6">
        <v>0</v>
      </c>
      <c r="AE73" s="6">
        <v>0</v>
      </c>
      <c r="AF73" s="6">
        <v>0</v>
      </c>
      <c r="AG73" s="6">
        <v>0</v>
      </c>
      <c r="AH73" s="6">
        <v>0</v>
      </c>
      <c r="AI73" s="6">
        <v>0</v>
      </c>
      <c r="AJ73" s="6">
        <v>0</v>
      </c>
      <c r="AK73" s="6">
        <v>0</v>
      </c>
      <c r="AL73" s="6">
        <v>0</v>
      </c>
      <c r="AM73" s="6">
        <v>0</v>
      </c>
      <c r="AN73" s="6">
        <v>0</v>
      </c>
      <c r="AO73" s="6">
        <v>0</v>
      </c>
      <c r="AP73" s="6">
        <v>0</v>
      </c>
      <c r="AQ73" s="6">
        <v>0</v>
      </c>
      <c r="AR73" s="6">
        <v>0</v>
      </c>
      <c r="AS73" s="6">
        <v>0</v>
      </c>
      <c r="AT73" s="6">
        <v>0</v>
      </c>
      <c r="AU73" s="6">
        <v>0</v>
      </c>
      <c r="AV73" s="6">
        <v>2</v>
      </c>
      <c r="AW73" s="6">
        <v>0</v>
      </c>
      <c r="AX73" s="6">
        <v>0</v>
      </c>
      <c r="AY73" s="6">
        <v>0</v>
      </c>
      <c r="AZ73" s="6">
        <v>0</v>
      </c>
      <c r="BA73" s="6">
        <v>0</v>
      </c>
      <c r="BB73" s="6">
        <v>2</v>
      </c>
      <c r="BC73" s="6">
        <v>0</v>
      </c>
      <c r="BD73" s="6">
        <v>2</v>
      </c>
      <c r="BE73" s="6">
        <v>0</v>
      </c>
      <c r="BF73" s="6">
        <v>0</v>
      </c>
      <c r="BG73" s="6">
        <v>0</v>
      </c>
      <c r="BH73" s="6">
        <v>0</v>
      </c>
      <c r="BI73" s="6">
        <v>0</v>
      </c>
      <c r="BJ73" s="6">
        <v>0</v>
      </c>
      <c r="BK73" s="6">
        <v>0</v>
      </c>
      <c r="BL73" s="6">
        <v>0</v>
      </c>
      <c r="BM73" s="6">
        <v>0</v>
      </c>
      <c r="BN73" s="6"/>
      <c r="BO73" s="6">
        <v>0</v>
      </c>
      <c r="BP73" s="6">
        <v>0</v>
      </c>
      <c r="BQ73" s="6">
        <v>0</v>
      </c>
      <c r="BR73" s="6">
        <v>0</v>
      </c>
      <c r="BS73" s="6">
        <v>0</v>
      </c>
      <c r="BT73" s="6">
        <v>0</v>
      </c>
      <c r="BU73" s="6">
        <v>0</v>
      </c>
      <c r="BV73" s="6">
        <v>0</v>
      </c>
      <c r="BW73" s="6">
        <v>0</v>
      </c>
      <c r="BX73" s="6">
        <v>0</v>
      </c>
      <c r="BY73" s="6">
        <v>0</v>
      </c>
      <c r="BZ73" s="6">
        <v>0</v>
      </c>
      <c r="CA73" s="6">
        <v>0</v>
      </c>
      <c r="CB73" s="7">
        <v>0</v>
      </c>
      <c r="CC73" s="7">
        <v>0</v>
      </c>
      <c r="CD73" s="7">
        <v>0</v>
      </c>
      <c r="CE73" s="7">
        <v>0</v>
      </c>
      <c r="CF73" s="7">
        <v>0</v>
      </c>
      <c r="CG73" s="7">
        <v>0</v>
      </c>
      <c r="CH73" s="7"/>
      <c r="CI73" s="7">
        <v>2</v>
      </c>
      <c r="CJ73" s="7">
        <v>0</v>
      </c>
      <c r="CK73" s="6"/>
      <c r="CL73" s="6" t="s">
        <v>0</v>
      </c>
      <c r="CM73" s="5">
        <v>1</v>
      </c>
      <c r="CN73" s="5">
        <v>3</v>
      </c>
      <c r="CO73" s="5">
        <v>4</v>
      </c>
      <c r="CP73" s="5">
        <v>59</v>
      </c>
      <c r="CQ73" s="5">
        <v>3</v>
      </c>
      <c r="CR73" s="5">
        <v>1</v>
      </c>
      <c r="CS73" s="5">
        <v>0</v>
      </c>
      <c r="CT73" s="5">
        <v>0</v>
      </c>
      <c r="CU73" s="5" t="s">
        <v>0</v>
      </c>
      <c r="CV73" s="4">
        <v>6.7796610169491525E-2</v>
      </c>
    </row>
    <row r="74" spans="1:100" s="3" customFormat="1" x14ac:dyDescent="0.25">
      <c r="A74" s="6" t="s">
        <v>50</v>
      </c>
      <c r="B74" s="6" t="s">
        <v>303</v>
      </c>
      <c r="C74" s="6"/>
      <c r="D74" s="6" t="str">
        <f t="shared" si="9"/>
        <v>NATURELLE</v>
      </c>
      <c r="E74" s="6"/>
      <c r="F74" s="6"/>
      <c r="G74" s="6"/>
      <c r="H74" s="6"/>
      <c r="I74" s="6" t="s">
        <v>298</v>
      </c>
      <c r="J74" s="6" t="s">
        <v>237</v>
      </c>
      <c r="K74" s="6"/>
      <c r="L74" s="6" t="s">
        <v>1</v>
      </c>
      <c r="M74" s="9">
        <v>3</v>
      </c>
      <c r="N74" s="6" t="s">
        <v>23</v>
      </c>
      <c r="O74" s="9">
        <v>3</v>
      </c>
      <c r="P74" s="6" t="s">
        <v>23</v>
      </c>
      <c r="Q74" s="32">
        <v>3</v>
      </c>
      <c r="R74" s="33" t="s">
        <v>23</v>
      </c>
      <c r="S74" s="9">
        <v>2</v>
      </c>
      <c r="T74" s="6" t="s">
        <v>0</v>
      </c>
      <c r="U74" s="9">
        <v>3</v>
      </c>
      <c r="V74" s="6" t="s">
        <v>23</v>
      </c>
      <c r="W74" s="33" t="s">
        <v>376</v>
      </c>
      <c r="X74" s="34">
        <v>3</v>
      </c>
      <c r="Y74" s="33" t="s">
        <v>23</v>
      </c>
      <c r="Z74" s="33" t="s">
        <v>376</v>
      </c>
      <c r="AA74" s="64"/>
      <c r="AB74" s="6">
        <v>0</v>
      </c>
      <c r="AC74" s="6">
        <v>0</v>
      </c>
      <c r="AD74" s="6">
        <v>0</v>
      </c>
      <c r="AE74" s="6">
        <v>0</v>
      </c>
      <c r="AF74" s="6">
        <v>0</v>
      </c>
      <c r="AG74" s="6">
        <v>3</v>
      </c>
      <c r="AH74" s="6">
        <v>0</v>
      </c>
      <c r="AI74" s="6">
        <v>0</v>
      </c>
      <c r="AJ74" s="6">
        <v>0</v>
      </c>
      <c r="AK74" s="6">
        <v>0</v>
      </c>
      <c r="AL74" s="6">
        <v>0</v>
      </c>
      <c r="AM74" s="6">
        <v>0</v>
      </c>
      <c r="AN74" s="6">
        <v>0</v>
      </c>
      <c r="AO74" s="6">
        <v>0</v>
      </c>
      <c r="AP74" s="6">
        <v>0</v>
      </c>
      <c r="AQ74" s="6">
        <v>0</v>
      </c>
      <c r="AR74" s="6">
        <v>0</v>
      </c>
      <c r="AS74" s="6">
        <v>0</v>
      </c>
      <c r="AT74" s="6">
        <v>0</v>
      </c>
      <c r="AU74" s="6">
        <v>0</v>
      </c>
      <c r="AV74" s="6">
        <v>0</v>
      </c>
      <c r="AW74" s="6">
        <v>0</v>
      </c>
      <c r="AX74" s="6">
        <v>2</v>
      </c>
      <c r="AY74" s="6">
        <v>0</v>
      </c>
      <c r="AZ74" s="6">
        <v>0</v>
      </c>
      <c r="BA74" s="6">
        <v>0</v>
      </c>
      <c r="BB74" s="6">
        <v>0</v>
      </c>
      <c r="BC74" s="6">
        <v>0</v>
      </c>
      <c r="BD74" s="6">
        <v>2</v>
      </c>
      <c r="BE74" s="6">
        <v>0</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7">
        <v>2</v>
      </c>
      <c r="CC74" s="7">
        <v>0</v>
      </c>
      <c r="CD74" s="7">
        <v>0</v>
      </c>
      <c r="CE74" s="7">
        <v>0</v>
      </c>
      <c r="CF74" s="7">
        <v>0</v>
      </c>
      <c r="CG74" s="7">
        <v>0</v>
      </c>
      <c r="CH74" s="7"/>
      <c r="CI74" s="7">
        <v>0</v>
      </c>
      <c r="CJ74" s="7">
        <v>0</v>
      </c>
      <c r="CK74" s="6" t="s">
        <v>21</v>
      </c>
      <c r="CL74" s="6" t="s">
        <v>21</v>
      </c>
      <c r="CM74" s="5">
        <v>1</v>
      </c>
      <c r="CN74" s="5">
        <v>3</v>
      </c>
      <c r="CO74" s="5">
        <v>4</v>
      </c>
      <c r="CP74" s="5">
        <v>60</v>
      </c>
      <c r="CQ74" s="5">
        <v>3</v>
      </c>
      <c r="CR74" s="5">
        <v>0</v>
      </c>
      <c r="CS74" s="5">
        <v>0</v>
      </c>
      <c r="CT74" s="5">
        <v>1</v>
      </c>
      <c r="CU74" s="5">
        <v>1</v>
      </c>
      <c r="CV74" s="4">
        <v>6.6666666666666666E-2</v>
      </c>
    </row>
    <row r="75" spans="1:100" s="3" customFormat="1" x14ac:dyDescent="0.25">
      <c r="A75" s="6" t="s">
        <v>49</v>
      </c>
      <c r="B75" s="6" t="s">
        <v>304</v>
      </c>
      <c r="C75" s="6"/>
      <c r="D75" s="6" t="str">
        <f t="shared" si="9"/>
        <v>MEFM</v>
      </c>
      <c r="E75" s="6"/>
      <c r="F75" s="6"/>
      <c r="G75" s="6"/>
      <c r="H75" s="6"/>
      <c r="I75" s="6" t="s">
        <v>349</v>
      </c>
      <c r="J75" s="6" t="s">
        <v>232</v>
      </c>
      <c r="K75" s="6"/>
      <c r="L75" s="6" t="s">
        <v>1</v>
      </c>
      <c r="M75" s="9">
        <v>0</v>
      </c>
      <c r="N75" s="6" t="s">
        <v>0</v>
      </c>
      <c r="O75" s="9">
        <v>2</v>
      </c>
      <c r="P75" s="6" t="s">
        <v>0</v>
      </c>
      <c r="Q75" s="32">
        <v>3</v>
      </c>
      <c r="R75" s="33" t="s">
        <v>23</v>
      </c>
      <c r="S75" s="9">
        <v>2</v>
      </c>
      <c r="T75" s="6" t="s">
        <v>0</v>
      </c>
      <c r="U75" s="9">
        <v>0</v>
      </c>
      <c r="V75" s="6" t="s">
        <v>0</v>
      </c>
      <c r="W75" s="8"/>
      <c r="X75" s="34">
        <v>3</v>
      </c>
      <c r="Y75" s="33" t="s">
        <v>23</v>
      </c>
      <c r="Z75" s="33" t="s">
        <v>375</v>
      </c>
      <c r="AA75" s="64"/>
      <c r="AB75" s="6">
        <v>0</v>
      </c>
      <c r="AC75" s="6">
        <v>0</v>
      </c>
      <c r="AD75" s="6">
        <v>0</v>
      </c>
      <c r="AE75" s="6">
        <v>0</v>
      </c>
      <c r="AF75" s="6">
        <v>0</v>
      </c>
      <c r="AG75" s="6">
        <v>0</v>
      </c>
      <c r="AH75" s="6">
        <v>0</v>
      </c>
      <c r="AI75" s="6">
        <v>0</v>
      </c>
      <c r="AJ75" s="6">
        <v>0</v>
      </c>
      <c r="AK75" s="6">
        <v>0</v>
      </c>
      <c r="AL75" s="6">
        <v>0</v>
      </c>
      <c r="AM75" s="6">
        <v>0</v>
      </c>
      <c r="AN75" s="6">
        <v>0</v>
      </c>
      <c r="AO75" s="6">
        <v>0</v>
      </c>
      <c r="AP75" s="6">
        <v>0</v>
      </c>
      <c r="AQ75" s="6">
        <v>0</v>
      </c>
      <c r="AR75" s="6">
        <v>0</v>
      </c>
      <c r="AS75" s="6">
        <v>0</v>
      </c>
      <c r="AT75" s="6">
        <v>0</v>
      </c>
      <c r="AU75" s="6">
        <v>0</v>
      </c>
      <c r="AV75" s="6">
        <v>0</v>
      </c>
      <c r="AW75" s="6">
        <v>0</v>
      </c>
      <c r="AX75" s="6">
        <v>0</v>
      </c>
      <c r="AY75" s="6">
        <v>0</v>
      </c>
      <c r="AZ75" s="6">
        <v>0</v>
      </c>
      <c r="BA75" s="6">
        <v>0</v>
      </c>
      <c r="BB75" s="6">
        <v>0</v>
      </c>
      <c r="BC75" s="6">
        <v>0</v>
      </c>
      <c r="BD75" s="6">
        <v>0</v>
      </c>
      <c r="BE75" s="6">
        <v>0</v>
      </c>
      <c r="BF75" s="6">
        <v>0</v>
      </c>
      <c r="BG75" s="6">
        <v>0</v>
      </c>
      <c r="BH75" s="6">
        <v>0</v>
      </c>
      <c r="BI75" s="6">
        <v>0</v>
      </c>
      <c r="BJ75" s="6">
        <v>0</v>
      </c>
      <c r="BK75" s="6">
        <v>0</v>
      </c>
      <c r="BL75" s="6"/>
      <c r="BM75" s="6"/>
      <c r="BN75" s="6"/>
      <c r="BO75" s="6"/>
      <c r="BP75" s="6">
        <v>0</v>
      </c>
      <c r="BQ75" s="6">
        <v>0</v>
      </c>
      <c r="BR75" s="6">
        <v>0</v>
      </c>
      <c r="BS75" s="6">
        <v>0</v>
      </c>
      <c r="BT75" s="6">
        <v>0</v>
      </c>
      <c r="BU75" s="6">
        <v>0</v>
      </c>
      <c r="BV75" s="6">
        <v>0</v>
      </c>
      <c r="BW75" s="6">
        <v>0</v>
      </c>
      <c r="BX75" s="6">
        <v>0</v>
      </c>
      <c r="BY75" s="6"/>
      <c r="BZ75" s="6">
        <v>0</v>
      </c>
      <c r="CA75" s="6">
        <v>0</v>
      </c>
      <c r="CB75" s="7">
        <v>2</v>
      </c>
      <c r="CC75" s="7">
        <v>0</v>
      </c>
      <c r="CD75" s="7">
        <v>0</v>
      </c>
      <c r="CE75" s="7"/>
      <c r="CF75" s="7">
        <v>0</v>
      </c>
      <c r="CG75" s="7">
        <v>0</v>
      </c>
      <c r="CH75" s="7"/>
      <c r="CI75" s="7">
        <v>0</v>
      </c>
      <c r="CJ75" s="7">
        <v>0</v>
      </c>
      <c r="CK75" s="6" t="s">
        <v>0</v>
      </c>
      <c r="CL75" s="6" t="s">
        <v>0</v>
      </c>
      <c r="CM75" s="5">
        <v>0</v>
      </c>
      <c r="CN75" s="5">
        <v>1</v>
      </c>
      <c r="CO75" s="5">
        <v>1</v>
      </c>
      <c r="CP75" s="5">
        <v>54</v>
      </c>
      <c r="CQ75" s="5">
        <v>1</v>
      </c>
      <c r="CR75" s="5">
        <v>0</v>
      </c>
      <c r="CS75" s="5">
        <v>0</v>
      </c>
      <c r="CT75" s="5">
        <v>0</v>
      </c>
      <c r="CU75" s="5" t="s">
        <v>0</v>
      </c>
      <c r="CV75" s="4">
        <v>1.8518518518518517E-2</v>
      </c>
    </row>
    <row r="76" spans="1:100" s="3" customFormat="1" x14ac:dyDescent="0.25">
      <c r="A76" s="6" t="s">
        <v>48</v>
      </c>
      <c r="B76" s="6" t="s">
        <v>305</v>
      </c>
      <c r="C76" s="6"/>
      <c r="D76" s="6" t="str">
        <f t="shared" si="9"/>
        <v>MEFM</v>
      </c>
      <c r="E76" s="6"/>
      <c r="F76" s="6"/>
      <c r="G76" s="6"/>
      <c r="H76" s="6"/>
      <c r="I76" s="6" t="s">
        <v>349</v>
      </c>
      <c r="J76" s="6" t="s">
        <v>232</v>
      </c>
      <c r="K76" s="6"/>
      <c r="L76" s="6" t="s">
        <v>1</v>
      </c>
      <c r="M76" s="9">
        <v>3</v>
      </c>
      <c r="N76" s="6" t="s">
        <v>23</v>
      </c>
      <c r="O76" s="9">
        <v>3</v>
      </c>
      <c r="P76" s="6" t="s">
        <v>23</v>
      </c>
      <c r="Q76" s="32">
        <v>3</v>
      </c>
      <c r="R76" s="33" t="s">
        <v>23</v>
      </c>
      <c r="S76" s="9">
        <v>2</v>
      </c>
      <c r="T76" s="6" t="s">
        <v>0</v>
      </c>
      <c r="U76" s="9">
        <v>3</v>
      </c>
      <c r="V76" s="6" t="s">
        <v>23</v>
      </c>
      <c r="W76" s="33" t="s">
        <v>376</v>
      </c>
      <c r="X76" s="34">
        <v>3</v>
      </c>
      <c r="Y76" s="33" t="s">
        <v>23</v>
      </c>
      <c r="Z76" s="33" t="s">
        <v>376</v>
      </c>
      <c r="AA76" s="64"/>
      <c r="AB76" s="6">
        <v>0</v>
      </c>
      <c r="AC76" s="6">
        <v>0</v>
      </c>
      <c r="AD76" s="6">
        <v>0</v>
      </c>
      <c r="AE76" s="6">
        <v>0</v>
      </c>
      <c r="AF76" s="6">
        <v>0</v>
      </c>
      <c r="AG76" s="6">
        <v>3</v>
      </c>
      <c r="AH76" s="6">
        <v>2</v>
      </c>
      <c r="AI76" s="6">
        <v>2</v>
      </c>
      <c r="AJ76" s="6">
        <v>2</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2</v>
      </c>
      <c r="BC76" s="6">
        <v>0</v>
      </c>
      <c r="BD76" s="6">
        <v>0</v>
      </c>
      <c r="BE76" s="6">
        <v>0</v>
      </c>
      <c r="BF76" s="6">
        <v>0</v>
      </c>
      <c r="BG76" s="6">
        <v>0</v>
      </c>
      <c r="BH76" s="6">
        <v>0</v>
      </c>
      <c r="BI76" s="6">
        <v>0</v>
      </c>
      <c r="BJ76" s="6">
        <v>0</v>
      </c>
      <c r="BK76" s="6">
        <v>0</v>
      </c>
      <c r="BL76" s="6"/>
      <c r="BM76" s="6"/>
      <c r="BN76" s="6"/>
      <c r="BO76" s="6"/>
      <c r="BP76" s="6">
        <v>0</v>
      </c>
      <c r="BQ76" s="6">
        <v>0</v>
      </c>
      <c r="BR76" s="6">
        <v>2</v>
      </c>
      <c r="BS76" s="6">
        <v>0</v>
      </c>
      <c r="BT76" s="6">
        <v>0</v>
      </c>
      <c r="BU76" s="6">
        <v>0</v>
      </c>
      <c r="BV76" s="6">
        <v>0</v>
      </c>
      <c r="BW76" s="6">
        <v>0</v>
      </c>
      <c r="BX76" s="6">
        <v>0</v>
      </c>
      <c r="BY76" s="6">
        <v>0</v>
      </c>
      <c r="BZ76" s="6">
        <v>0</v>
      </c>
      <c r="CA76" s="6">
        <v>0</v>
      </c>
      <c r="CB76" s="7">
        <v>0</v>
      </c>
      <c r="CC76" s="7">
        <v>0</v>
      </c>
      <c r="CD76" s="7">
        <v>0</v>
      </c>
      <c r="CE76" s="7">
        <v>0</v>
      </c>
      <c r="CF76" s="7">
        <v>0</v>
      </c>
      <c r="CG76" s="7">
        <v>0</v>
      </c>
      <c r="CH76" s="7"/>
      <c r="CI76" s="7">
        <v>0</v>
      </c>
      <c r="CJ76" s="7"/>
      <c r="CK76" s="6" t="s">
        <v>21</v>
      </c>
      <c r="CL76" s="6" t="s">
        <v>21</v>
      </c>
      <c r="CM76" s="5">
        <v>5</v>
      </c>
      <c r="CN76" s="5">
        <v>1</v>
      </c>
      <c r="CO76" s="5">
        <v>6</v>
      </c>
      <c r="CP76" s="5">
        <v>55</v>
      </c>
      <c r="CQ76" s="5">
        <v>1</v>
      </c>
      <c r="CR76" s="5">
        <v>4</v>
      </c>
      <c r="CS76" s="5">
        <v>0</v>
      </c>
      <c r="CT76" s="5">
        <v>1</v>
      </c>
      <c r="CU76" s="5">
        <v>1</v>
      </c>
      <c r="CV76" s="4">
        <v>0.10909090909090909</v>
      </c>
    </row>
    <row r="77" spans="1:100" s="3" customFormat="1" x14ac:dyDescent="0.25">
      <c r="A77" s="6" t="s">
        <v>47</v>
      </c>
      <c r="B77" s="6" t="s">
        <v>306</v>
      </c>
      <c r="C77" s="6"/>
      <c r="D77" s="6" t="str">
        <f t="shared" ref="D77:D116" si="10">IF(J77="Y","MEFM","NATURELLE")</f>
        <v>MEFM</v>
      </c>
      <c r="E77" s="6"/>
      <c r="F77" s="6"/>
      <c r="G77" s="6"/>
      <c r="H77" s="6"/>
      <c r="I77" s="6" t="s">
        <v>349</v>
      </c>
      <c r="J77" s="6" t="s">
        <v>232</v>
      </c>
      <c r="K77" s="6"/>
      <c r="L77" s="6" t="s">
        <v>1</v>
      </c>
      <c r="M77" s="9">
        <v>0</v>
      </c>
      <c r="N77" s="6" t="s">
        <v>0</v>
      </c>
      <c r="O77" s="9">
        <v>0</v>
      </c>
      <c r="P77" s="6" t="s">
        <v>0</v>
      </c>
      <c r="Q77" s="32">
        <v>3</v>
      </c>
      <c r="R77" s="33" t="s">
        <v>23</v>
      </c>
      <c r="S77" s="9">
        <v>0</v>
      </c>
      <c r="T77" s="6" t="s">
        <v>0</v>
      </c>
      <c r="U77" s="9">
        <v>0</v>
      </c>
      <c r="V77" s="6" t="s">
        <v>0</v>
      </c>
      <c r="W77" s="8"/>
      <c r="X77" s="34">
        <v>3</v>
      </c>
      <c r="Y77" s="33" t="s">
        <v>23</v>
      </c>
      <c r="Z77" s="33" t="s">
        <v>375</v>
      </c>
      <c r="AA77" s="64"/>
      <c r="AB77" s="6">
        <v>0</v>
      </c>
      <c r="AC77" s="6">
        <v>0</v>
      </c>
      <c r="AD77" s="6">
        <v>0</v>
      </c>
      <c r="AE77" s="6">
        <v>0</v>
      </c>
      <c r="AF77" s="6">
        <v>0</v>
      </c>
      <c r="AG77" s="6">
        <v>0</v>
      </c>
      <c r="AH77" s="6">
        <v>0</v>
      </c>
      <c r="AI77" s="6">
        <v>0</v>
      </c>
      <c r="AJ77" s="6">
        <v>0</v>
      </c>
      <c r="AK77" s="6">
        <v>0</v>
      </c>
      <c r="AL77" s="6">
        <v>0</v>
      </c>
      <c r="AM77" s="6"/>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6">
        <v>0</v>
      </c>
      <c r="BI77" s="6">
        <v>0</v>
      </c>
      <c r="BJ77" s="6">
        <v>0</v>
      </c>
      <c r="BK77" s="6">
        <v>0</v>
      </c>
      <c r="BL77" s="6"/>
      <c r="BM77" s="6"/>
      <c r="BN77" s="6"/>
      <c r="BO77" s="6"/>
      <c r="BP77" s="6">
        <v>0</v>
      </c>
      <c r="BQ77" s="6">
        <v>0</v>
      </c>
      <c r="BR77" s="6">
        <v>0</v>
      </c>
      <c r="BS77" s="6">
        <v>0</v>
      </c>
      <c r="BT77" s="6">
        <v>0</v>
      </c>
      <c r="BU77" s="6">
        <v>0</v>
      </c>
      <c r="BV77" s="6">
        <v>0</v>
      </c>
      <c r="BW77" s="6"/>
      <c r="BX77" s="6">
        <v>0</v>
      </c>
      <c r="BY77" s="6">
        <v>0</v>
      </c>
      <c r="BZ77" s="6"/>
      <c r="CA77" s="6">
        <v>0</v>
      </c>
      <c r="CB77" s="7">
        <v>0</v>
      </c>
      <c r="CC77" s="7">
        <v>0</v>
      </c>
      <c r="CD77" s="7">
        <v>0</v>
      </c>
      <c r="CE77" s="7">
        <v>0</v>
      </c>
      <c r="CF77" s="7"/>
      <c r="CG77" s="7">
        <v>0</v>
      </c>
      <c r="CH77" s="7"/>
      <c r="CI77" s="7"/>
      <c r="CJ77" s="7"/>
      <c r="CK77" s="6" t="s">
        <v>0</v>
      </c>
      <c r="CL77" s="6" t="s">
        <v>0</v>
      </c>
      <c r="CM77" s="5">
        <v>0</v>
      </c>
      <c r="CN77" s="5">
        <v>0</v>
      </c>
      <c r="CO77" s="5">
        <v>0</v>
      </c>
      <c r="CP77" s="5">
        <v>50</v>
      </c>
      <c r="CQ77" s="5">
        <v>0</v>
      </c>
      <c r="CR77" s="5">
        <v>0</v>
      </c>
      <c r="CS77" s="5">
        <v>0</v>
      </c>
      <c r="CT77" s="5">
        <v>0</v>
      </c>
      <c r="CU77" s="5" t="s">
        <v>0</v>
      </c>
      <c r="CV77" s="4">
        <v>0</v>
      </c>
    </row>
    <row r="78" spans="1:100" s="3" customFormat="1" x14ac:dyDescent="0.25">
      <c r="A78" s="6" t="s">
        <v>46</v>
      </c>
      <c r="B78" s="6" t="s">
        <v>307</v>
      </c>
      <c r="C78" s="6"/>
      <c r="D78" s="6" t="str">
        <f t="shared" si="10"/>
        <v>MEFM</v>
      </c>
      <c r="E78" s="6"/>
      <c r="F78" s="6"/>
      <c r="G78" s="6"/>
      <c r="H78" s="6"/>
      <c r="I78" s="6" t="s">
        <v>308</v>
      </c>
      <c r="J78" s="6" t="s">
        <v>232</v>
      </c>
      <c r="K78" s="6"/>
      <c r="L78" s="6" t="s">
        <v>1</v>
      </c>
      <c r="M78" s="9">
        <v>0</v>
      </c>
      <c r="N78" s="6" t="s">
        <v>0</v>
      </c>
      <c r="O78" s="9">
        <v>0</v>
      </c>
      <c r="P78" s="6" t="s">
        <v>0</v>
      </c>
      <c r="Q78" s="32">
        <v>3</v>
      </c>
      <c r="R78" s="33" t="s">
        <v>23</v>
      </c>
      <c r="S78" s="9">
        <v>0</v>
      </c>
      <c r="T78" s="6" t="s">
        <v>0</v>
      </c>
      <c r="U78" s="9">
        <v>0</v>
      </c>
      <c r="V78" s="6" t="s">
        <v>0</v>
      </c>
      <c r="W78" s="6"/>
      <c r="X78" s="34">
        <v>3</v>
      </c>
      <c r="Y78" s="33" t="s">
        <v>23</v>
      </c>
      <c r="Z78" s="33" t="s">
        <v>375</v>
      </c>
      <c r="AA78" s="64"/>
      <c r="AB78" s="6">
        <v>0</v>
      </c>
      <c r="AC78" s="6">
        <v>0</v>
      </c>
      <c r="AD78" s="6">
        <v>0</v>
      </c>
      <c r="AE78" s="6">
        <v>0</v>
      </c>
      <c r="AF78" s="6">
        <v>0</v>
      </c>
      <c r="AG78" s="6">
        <v>0</v>
      </c>
      <c r="AH78" s="6">
        <v>0</v>
      </c>
      <c r="AI78" s="6">
        <v>0</v>
      </c>
      <c r="AJ78" s="6">
        <v>0</v>
      </c>
      <c r="AK78" s="6"/>
      <c r="AL78" s="6">
        <v>0</v>
      </c>
      <c r="AM78" s="6"/>
      <c r="AN78" s="6">
        <v>0</v>
      </c>
      <c r="AO78" s="6">
        <v>0</v>
      </c>
      <c r="AP78" s="6">
        <v>0</v>
      </c>
      <c r="AQ78" s="6">
        <v>0</v>
      </c>
      <c r="AR78" s="6">
        <v>0</v>
      </c>
      <c r="AS78" s="6">
        <v>0</v>
      </c>
      <c r="AT78" s="6">
        <v>0</v>
      </c>
      <c r="AU78" s="6">
        <v>0</v>
      </c>
      <c r="AV78" s="6"/>
      <c r="AW78" s="6">
        <v>0</v>
      </c>
      <c r="AX78" s="6">
        <v>0</v>
      </c>
      <c r="AY78" s="6">
        <v>0</v>
      </c>
      <c r="AZ78" s="6">
        <v>0</v>
      </c>
      <c r="BA78" s="6">
        <v>0</v>
      </c>
      <c r="BB78" s="6">
        <v>0</v>
      </c>
      <c r="BC78" s="6">
        <v>0</v>
      </c>
      <c r="BD78" s="6">
        <v>0</v>
      </c>
      <c r="BE78" s="6">
        <v>0</v>
      </c>
      <c r="BF78" s="6">
        <v>0</v>
      </c>
      <c r="BG78" s="6">
        <v>0</v>
      </c>
      <c r="BH78" s="6">
        <v>0</v>
      </c>
      <c r="BI78" s="6">
        <v>0</v>
      </c>
      <c r="BJ78" s="6">
        <v>0</v>
      </c>
      <c r="BK78" s="6">
        <v>0</v>
      </c>
      <c r="BL78" s="6">
        <v>0</v>
      </c>
      <c r="BM78" s="6">
        <v>0</v>
      </c>
      <c r="BN78" s="6">
        <v>0</v>
      </c>
      <c r="BO78" s="6">
        <v>0</v>
      </c>
      <c r="BP78" s="6">
        <v>0</v>
      </c>
      <c r="BQ78" s="6">
        <v>0</v>
      </c>
      <c r="BR78" s="6">
        <v>0</v>
      </c>
      <c r="BS78" s="6">
        <v>0</v>
      </c>
      <c r="BT78" s="6">
        <v>0</v>
      </c>
      <c r="BU78" s="6">
        <v>0</v>
      </c>
      <c r="BV78" s="6"/>
      <c r="BW78" s="6"/>
      <c r="BX78" s="6">
        <v>0</v>
      </c>
      <c r="BY78" s="6">
        <v>0</v>
      </c>
      <c r="BZ78" s="6"/>
      <c r="CA78" s="6">
        <v>0</v>
      </c>
      <c r="CB78" s="7">
        <v>0</v>
      </c>
      <c r="CC78" s="7">
        <v>0</v>
      </c>
      <c r="CD78" s="7"/>
      <c r="CE78" s="7"/>
      <c r="CF78" s="7">
        <v>0</v>
      </c>
      <c r="CG78" s="7"/>
      <c r="CH78" s="7"/>
      <c r="CI78" s="7">
        <v>0</v>
      </c>
      <c r="CJ78" s="7"/>
      <c r="CK78" s="6" t="s">
        <v>0</v>
      </c>
      <c r="CL78" s="6" t="s">
        <v>0</v>
      </c>
      <c r="CM78" s="5">
        <v>0</v>
      </c>
      <c r="CN78" s="5">
        <v>0</v>
      </c>
      <c r="CO78" s="5">
        <v>0</v>
      </c>
      <c r="CP78" s="5">
        <v>50</v>
      </c>
      <c r="CQ78" s="5">
        <v>0</v>
      </c>
      <c r="CR78" s="5">
        <v>0</v>
      </c>
      <c r="CS78" s="5">
        <v>0</v>
      </c>
      <c r="CT78" s="5">
        <v>0</v>
      </c>
      <c r="CU78" s="5" t="s">
        <v>0</v>
      </c>
      <c r="CV78" s="4">
        <v>0</v>
      </c>
    </row>
    <row r="79" spans="1:100" s="3" customFormat="1" x14ac:dyDescent="0.25">
      <c r="A79" s="6" t="s">
        <v>45</v>
      </c>
      <c r="B79" s="6" t="s">
        <v>309</v>
      </c>
      <c r="C79" s="6"/>
      <c r="D79" s="6" t="str">
        <f t="shared" si="10"/>
        <v>MEFM</v>
      </c>
      <c r="E79" s="6"/>
      <c r="F79" s="6"/>
      <c r="G79" s="6"/>
      <c r="H79" s="6"/>
      <c r="I79" s="6" t="s">
        <v>298</v>
      </c>
      <c r="J79" s="6" t="s">
        <v>232</v>
      </c>
      <c r="K79" s="6"/>
      <c r="L79" s="6" t="s">
        <v>1</v>
      </c>
      <c r="M79" s="9">
        <v>0</v>
      </c>
      <c r="N79" s="6" t="s">
        <v>0</v>
      </c>
      <c r="O79" s="9">
        <v>2</v>
      </c>
      <c r="P79" s="6" t="s">
        <v>0</v>
      </c>
      <c r="Q79" s="32">
        <v>3</v>
      </c>
      <c r="R79" s="33" t="s">
        <v>23</v>
      </c>
      <c r="S79" s="9">
        <v>2</v>
      </c>
      <c r="T79" s="6" t="s">
        <v>0</v>
      </c>
      <c r="U79" s="9">
        <v>0</v>
      </c>
      <c r="V79" s="6" t="s">
        <v>0</v>
      </c>
      <c r="W79" s="6"/>
      <c r="X79" s="34">
        <v>3</v>
      </c>
      <c r="Y79" s="33" t="s">
        <v>23</v>
      </c>
      <c r="Z79" s="33" t="s">
        <v>375</v>
      </c>
      <c r="AA79" s="64"/>
      <c r="AB79" s="6">
        <v>0</v>
      </c>
      <c r="AC79" s="6">
        <v>0</v>
      </c>
      <c r="AD79" s="6">
        <v>0</v>
      </c>
      <c r="AE79" s="6">
        <v>0</v>
      </c>
      <c r="AF79" s="6">
        <v>0</v>
      </c>
      <c r="AG79" s="6">
        <v>0</v>
      </c>
      <c r="AH79" s="6">
        <v>0</v>
      </c>
      <c r="AI79" s="6">
        <v>0</v>
      </c>
      <c r="AJ79" s="6">
        <v>0</v>
      </c>
      <c r="AK79" s="6">
        <v>0</v>
      </c>
      <c r="AL79" s="6">
        <v>0</v>
      </c>
      <c r="AM79" s="6">
        <v>0</v>
      </c>
      <c r="AN79" s="6">
        <v>0</v>
      </c>
      <c r="AO79" s="6">
        <v>0</v>
      </c>
      <c r="AP79" s="6">
        <v>0</v>
      </c>
      <c r="AQ79" s="6">
        <v>0</v>
      </c>
      <c r="AR79" s="6">
        <v>0</v>
      </c>
      <c r="AS79" s="6">
        <v>0</v>
      </c>
      <c r="AT79" s="6">
        <v>0</v>
      </c>
      <c r="AU79" s="6">
        <v>0</v>
      </c>
      <c r="AV79" s="6">
        <v>0</v>
      </c>
      <c r="AW79" s="6">
        <v>0</v>
      </c>
      <c r="AX79" s="6">
        <v>2</v>
      </c>
      <c r="AY79" s="6">
        <v>0</v>
      </c>
      <c r="AZ79" s="6">
        <v>0</v>
      </c>
      <c r="BA79" s="6">
        <v>0</v>
      </c>
      <c r="BB79" s="6">
        <v>0</v>
      </c>
      <c r="BC79" s="6">
        <v>0</v>
      </c>
      <c r="BD79" s="6">
        <v>2</v>
      </c>
      <c r="BE79" s="6">
        <v>0</v>
      </c>
      <c r="BF79" s="6">
        <v>0</v>
      </c>
      <c r="BG79" s="6">
        <v>0</v>
      </c>
      <c r="BH79" s="6">
        <v>0</v>
      </c>
      <c r="BI79" s="6">
        <v>0</v>
      </c>
      <c r="BJ79" s="6">
        <v>0</v>
      </c>
      <c r="BK79" s="6">
        <v>0</v>
      </c>
      <c r="BL79" s="6">
        <v>0</v>
      </c>
      <c r="BM79" s="6">
        <v>0</v>
      </c>
      <c r="BN79" s="6">
        <v>0</v>
      </c>
      <c r="BO79" s="6">
        <v>0</v>
      </c>
      <c r="BP79" s="6">
        <v>0</v>
      </c>
      <c r="BQ79" s="6">
        <v>0</v>
      </c>
      <c r="BR79" s="6">
        <v>0</v>
      </c>
      <c r="BS79" s="6">
        <v>0</v>
      </c>
      <c r="BT79" s="6">
        <v>0</v>
      </c>
      <c r="BU79" s="6">
        <v>0</v>
      </c>
      <c r="BV79" s="6">
        <v>0</v>
      </c>
      <c r="BW79" s="6">
        <v>0</v>
      </c>
      <c r="BX79" s="6">
        <v>0</v>
      </c>
      <c r="BY79" s="6">
        <v>0</v>
      </c>
      <c r="BZ79" s="6">
        <v>0</v>
      </c>
      <c r="CA79" s="6">
        <v>0</v>
      </c>
      <c r="CB79" s="7">
        <v>0</v>
      </c>
      <c r="CC79" s="7">
        <v>0</v>
      </c>
      <c r="CD79" s="7">
        <v>0</v>
      </c>
      <c r="CE79" s="7">
        <v>0</v>
      </c>
      <c r="CF79" s="7">
        <v>0</v>
      </c>
      <c r="CG79" s="7">
        <v>0</v>
      </c>
      <c r="CH79" s="7"/>
      <c r="CI79" s="7">
        <v>2</v>
      </c>
      <c r="CJ79" s="7">
        <v>0</v>
      </c>
      <c r="CK79" s="6" t="s">
        <v>0</v>
      </c>
      <c r="CL79" s="6" t="s">
        <v>0</v>
      </c>
      <c r="CM79" s="5">
        <v>0</v>
      </c>
      <c r="CN79" s="5">
        <v>3</v>
      </c>
      <c r="CO79" s="5">
        <v>3</v>
      </c>
      <c r="CP79" s="5">
        <v>60</v>
      </c>
      <c r="CQ79" s="5">
        <v>3</v>
      </c>
      <c r="CR79" s="5">
        <v>0</v>
      </c>
      <c r="CS79" s="5">
        <v>0</v>
      </c>
      <c r="CT79" s="5">
        <v>0</v>
      </c>
      <c r="CU79" s="5" t="s">
        <v>0</v>
      </c>
      <c r="CV79" s="4">
        <v>0.05</v>
      </c>
    </row>
    <row r="80" spans="1:100" s="3" customFormat="1" x14ac:dyDescent="0.25">
      <c r="A80" s="6" t="s">
        <v>44</v>
      </c>
      <c r="B80" s="6" t="s">
        <v>310</v>
      </c>
      <c r="C80" s="6"/>
      <c r="D80" s="6" t="str">
        <f t="shared" si="10"/>
        <v>MEFM</v>
      </c>
      <c r="E80" s="6"/>
      <c r="F80" s="6"/>
      <c r="G80" s="6"/>
      <c r="H80" s="6"/>
      <c r="I80" s="6" t="s">
        <v>298</v>
      </c>
      <c r="J80" s="6" t="s">
        <v>232</v>
      </c>
      <c r="K80" s="6"/>
      <c r="L80" s="6" t="s">
        <v>1</v>
      </c>
      <c r="M80" s="9">
        <v>0</v>
      </c>
      <c r="N80" s="6" t="s">
        <v>0</v>
      </c>
      <c r="O80" s="9">
        <v>2</v>
      </c>
      <c r="P80" s="6" t="s">
        <v>0</v>
      </c>
      <c r="Q80" s="32">
        <v>3</v>
      </c>
      <c r="R80" s="33" t="s">
        <v>23</v>
      </c>
      <c r="S80" s="9">
        <v>2</v>
      </c>
      <c r="T80" s="6" t="s">
        <v>0</v>
      </c>
      <c r="U80" s="9">
        <v>0</v>
      </c>
      <c r="V80" s="6" t="s">
        <v>0</v>
      </c>
      <c r="W80" s="8"/>
      <c r="X80" s="34">
        <v>3</v>
      </c>
      <c r="Y80" s="33" t="s">
        <v>23</v>
      </c>
      <c r="Z80" s="33" t="s">
        <v>375</v>
      </c>
      <c r="AA80" s="64"/>
      <c r="AB80" s="6">
        <v>0</v>
      </c>
      <c r="AC80" s="6">
        <v>0</v>
      </c>
      <c r="AD80" s="6">
        <v>0</v>
      </c>
      <c r="AE80" s="6">
        <v>2</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2</v>
      </c>
      <c r="BE80" s="6">
        <v>0</v>
      </c>
      <c r="BF80" s="6">
        <v>0</v>
      </c>
      <c r="BG80" s="6">
        <v>0</v>
      </c>
      <c r="BH80" s="6">
        <v>0</v>
      </c>
      <c r="BI80" s="6">
        <v>0</v>
      </c>
      <c r="BJ80" s="6">
        <v>0</v>
      </c>
      <c r="BK80" s="6">
        <v>0</v>
      </c>
      <c r="BL80" s="6">
        <v>0</v>
      </c>
      <c r="BM80" s="6">
        <v>0</v>
      </c>
      <c r="BN80" s="6">
        <v>0</v>
      </c>
      <c r="BO80" s="6">
        <v>0</v>
      </c>
      <c r="BP80" s="6">
        <v>0</v>
      </c>
      <c r="BQ80" s="6">
        <v>0</v>
      </c>
      <c r="BR80" s="6">
        <v>0</v>
      </c>
      <c r="BS80" s="6">
        <v>0</v>
      </c>
      <c r="BT80" s="6">
        <v>0</v>
      </c>
      <c r="BU80" s="6">
        <v>0</v>
      </c>
      <c r="BV80" s="6">
        <v>0</v>
      </c>
      <c r="BW80" s="6">
        <v>0</v>
      </c>
      <c r="BX80" s="6">
        <v>0</v>
      </c>
      <c r="BY80" s="6">
        <v>0</v>
      </c>
      <c r="BZ80" s="6">
        <v>0</v>
      </c>
      <c r="CA80" s="6">
        <v>0</v>
      </c>
      <c r="CB80" s="7">
        <v>2</v>
      </c>
      <c r="CC80" s="7">
        <v>0</v>
      </c>
      <c r="CD80" s="7">
        <v>0</v>
      </c>
      <c r="CE80" s="7">
        <v>0</v>
      </c>
      <c r="CF80" s="7">
        <v>0</v>
      </c>
      <c r="CG80" s="7">
        <v>0</v>
      </c>
      <c r="CH80" s="7"/>
      <c r="CI80" s="7">
        <v>2</v>
      </c>
      <c r="CJ80" s="7">
        <v>0</v>
      </c>
      <c r="CK80" s="6" t="s">
        <v>0</v>
      </c>
      <c r="CL80" s="6" t="s">
        <v>0</v>
      </c>
      <c r="CM80" s="5">
        <v>0</v>
      </c>
      <c r="CN80" s="5">
        <v>4</v>
      </c>
      <c r="CO80" s="5">
        <v>4</v>
      </c>
      <c r="CP80" s="5">
        <v>60</v>
      </c>
      <c r="CQ80" s="5">
        <v>4</v>
      </c>
      <c r="CR80" s="5">
        <v>0</v>
      </c>
      <c r="CS80" s="5">
        <v>0</v>
      </c>
      <c r="CT80" s="5">
        <v>0</v>
      </c>
      <c r="CU80" s="5" t="s">
        <v>0</v>
      </c>
      <c r="CV80" s="4">
        <v>6.6666666666666666E-2</v>
      </c>
    </row>
    <row r="81" spans="1:100" s="3" customFormat="1" x14ac:dyDescent="0.25">
      <c r="A81" s="6" t="s">
        <v>43</v>
      </c>
      <c r="B81" s="6" t="s">
        <v>311</v>
      </c>
      <c r="C81" s="6"/>
      <c r="D81" s="6" t="str">
        <f t="shared" si="10"/>
        <v>MEFM</v>
      </c>
      <c r="E81" s="6"/>
      <c r="F81" s="6"/>
      <c r="G81" s="6"/>
      <c r="H81" s="6"/>
      <c r="I81" s="6" t="s">
        <v>245</v>
      </c>
      <c r="J81" s="6" t="s">
        <v>232</v>
      </c>
      <c r="K81" s="6"/>
      <c r="L81" s="6" t="s">
        <v>1</v>
      </c>
      <c r="M81" s="9">
        <v>0</v>
      </c>
      <c r="N81" s="6" t="s">
        <v>0</v>
      </c>
      <c r="O81" s="9">
        <v>2</v>
      </c>
      <c r="P81" s="6" t="s">
        <v>0</v>
      </c>
      <c r="Q81" s="32">
        <v>3</v>
      </c>
      <c r="R81" s="33" t="s">
        <v>23</v>
      </c>
      <c r="S81" s="9">
        <v>2</v>
      </c>
      <c r="T81" s="6" t="s">
        <v>0</v>
      </c>
      <c r="U81" s="9">
        <v>0</v>
      </c>
      <c r="V81" s="6" t="s">
        <v>0</v>
      </c>
      <c r="W81" s="6"/>
      <c r="X81" s="34">
        <v>3</v>
      </c>
      <c r="Y81" s="33" t="s">
        <v>23</v>
      </c>
      <c r="Z81" s="33" t="s">
        <v>375</v>
      </c>
      <c r="AA81" s="64"/>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2</v>
      </c>
      <c r="AY81" s="6">
        <v>0</v>
      </c>
      <c r="AZ81" s="6">
        <v>0</v>
      </c>
      <c r="BA81" s="6">
        <v>0</v>
      </c>
      <c r="BB81" s="6">
        <v>0</v>
      </c>
      <c r="BC81" s="6">
        <v>0</v>
      </c>
      <c r="BD81" s="6">
        <v>2</v>
      </c>
      <c r="BE81" s="6">
        <v>0</v>
      </c>
      <c r="BF81" s="6">
        <v>0</v>
      </c>
      <c r="BG81" s="6">
        <v>0</v>
      </c>
      <c r="BH81" s="6">
        <v>0</v>
      </c>
      <c r="BI81" s="6">
        <v>0</v>
      </c>
      <c r="BJ81" s="6">
        <v>0</v>
      </c>
      <c r="BK81" s="6">
        <v>0</v>
      </c>
      <c r="BL81" s="6">
        <v>0</v>
      </c>
      <c r="BM81" s="6">
        <v>0</v>
      </c>
      <c r="BN81" s="6">
        <v>0</v>
      </c>
      <c r="BO81" s="6">
        <v>0</v>
      </c>
      <c r="BP81" s="6">
        <v>0</v>
      </c>
      <c r="BQ81" s="6">
        <v>0</v>
      </c>
      <c r="BR81" s="6">
        <v>0</v>
      </c>
      <c r="BS81" s="6">
        <v>0</v>
      </c>
      <c r="BT81" s="6">
        <v>0</v>
      </c>
      <c r="BU81" s="6">
        <v>0</v>
      </c>
      <c r="BV81" s="6">
        <v>0</v>
      </c>
      <c r="BW81" s="6">
        <v>0</v>
      </c>
      <c r="BX81" s="6">
        <v>0</v>
      </c>
      <c r="BY81" s="6">
        <v>0</v>
      </c>
      <c r="BZ81" s="6">
        <v>0</v>
      </c>
      <c r="CA81" s="6">
        <v>0</v>
      </c>
      <c r="CB81" s="7">
        <v>2</v>
      </c>
      <c r="CC81" s="7">
        <v>0</v>
      </c>
      <c r="CD81" s="7">
        <v>0</v>
      </c>
      <c r="CE81" s="7">
        <v>0</v>
      </c>
      <c r="CF81" s="7">
        <v>0</v>
      </c>
      <c r="CG81" s="7">
        <v>0</v>
      </c>
      <c r="CH81" s="7"/>
      <c r="CI81" s="7">
        <v>2</v>
      </c>
      <c r="CJ81" s="7">
        <v>0</v>
      </c>
      <c r="CK81" s="6" t="s">
        <v>0</v>
      </c>
      <c r="CL81" s="6" t="s">
        <v>0</v>
      </c>
      <c r="CM81" s="5">
        <v>0</v>
      </c>
      <c r="CN81" s="5">
        <v>4</v>
      </c>
      <c r="CO81" s="5">
        <v>4</v>
      </c>
      <c r="CP81" s="5">
        <v>60</v>
      </c>
      <c r="CQ81" s="5">
        <v>4</v>
      </c>
      <c r="CR81" s="5">
        <v>0</v>
      </c>
      <c r="CS81" s="5">
        <v>0</v>
      </c>
      <c r="CT81" s="5">
        <v>0</v>
      </c>
      <c r="CU81" s="5" t="s">
        <v>0</v>
      </c>
      <c r="CV81" s="4">
        <v>6.6666666666666666E-2</v>
      </c>
    </row>
    <row r="82" spans="1:100" s="3" customFormat="1" x14ac:dyDescent="0.25">
      <c r="A82" s="6" t="s">
        <v>42</v>
      </c>
      <c r="B82" s="6" t="s">
        <v>312</v>
      </c>
      <c r="C82" s="6"/>
      <c r="D82" s="6" t="str">
        <f t="shared" si="10"/>
        <v>MEFM</v>
      </c>
      <c r="E82" s="6"/>
      <c r="F82" s="6"/>
      <c r="G82" s="6"/>
      <c r="H82" s="6"/>
      <c r="I82" s="6" t="s">
        <v>245</v>
      </c>
      <c r="J82" s="6" t="s">
        <v>232</v>
      </c>
      <c r="K82" s="6"/>
      <c r="L82" s="6" t="s">
        <v>1</v>
      </c>
      <c r="M82" s="9">
        <v>2</v>
      </c>
      <c r="N82" s="6"/>
      <c r="O82" s="9">
        <v>2</v>
      </c>
      <c r="P82" s="6"/>
      <c r="Q82" s="32">
        <v>3</v>
      </c>
      <c r="R82" s="33" t="s">
        <v>23</v>
      </c>
      <c r="S82" s="9">
        <v>2</v>
      </c>
      <c r="T82" s="6"/>
      <c r="U82" s="9">
        <v>0</v>
      </c>
      <c r="V82" s="6" t="s">
        <v>0</v>
      </c>
      <c r="W82" s="6"/>
      <c r="X82" s="34">
        <v>3</v>
      </c>
      <c r="Y82" s="33" t="s">
        <v>23</v>
      </c>
      <c r="Z82" s="33" t="s">
        <v>375</v>
      </c>
      <c r="AA82" s="64"/>
      <c r="AB82" s="6">
        <v>0</v>
      </c>
      <c r="AC82" s="6">
        <v>0</v>
      </c>
      <c r="AD82" s="6">
        <v>0</v>
      </c>
      <c r="AE82" s="6">
        <v>2</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2</v>
      </c>
      <c r="AW82" s="6">
        <v>0</v>
      </c>
      <c r="AX82" s="6">
        <v>0</v>
      </c>
      <c r="AY82" s="6">
        <v>0</v>
      </c>
      <c r="AZ82" s="6">
        <v>0</v>
      </c>
      <c r="BA82" s="6">
        <v>0</v>
      </c>
      <c r="BB82" s="6">
        <v>0</v>
      </c>
      <c r="BC82" s="6">
        <v>0</v>
      </c>
      <c r="BD82" s="6">
        <v>2</v>
      </c>
      <c r="BE82" s="6">
        <v>0</v>
      </c>
      <c r="BF82" s="6">
        <v>0</v>
      </c>
      <c r="BG82" s="6">
        <v>0</v>
      </c>
      <c r="BH82" s="6">
        <v>0</v>
      </c>
      <c r="BI82" s="6">
        <v>0</v>
      </c>
      <c r="BJ82" s="6">
        <v>0</v>
      </c>
      <c r="BK82" s="6">
        <v>0</v>
      </c>
      <c r="BL82" s="6">
        <v>0</v>
      </c>
      <c r="BM82" s="6">
        <v>0</v>
      </c>
      <c r="BN82" s="6">
        <v>0</v>
      </c>
      <c r="BO82" s="6">
        <v>0</v>
      </c>
      <c r="BP82" s="6">
        <v>0</v>
      </c>
      <c r="BQ82" s="6">
        <v>0</v>
      </c>
      <c r="BR82" s="6">
        <v>0</v>
      </c>
      <c r="BS82" s="6">
        <v>0</v>
      </c>
      <c r="BT82" s="6">
        <v>0</v>
      </c>
      <c r="BU82" s="6">
        <v>0</v>
      </c>
      <c r="BV82" s="6">
        <v>0</v>
      </c>
      <c r="BW82" s="6">
        <v>0</v>
      </c>
      <c r="BX82" s="6">
        <v>0</v>
      </c>
      <c r="BY82" s="6">
        <v>0</v>
      </c>
      <c r="BZ82" s="6">
        <v>0</v>
      </c>
      <c r="CA82" s="6">
        <v>0</v>
      </c>
      <c r="CB82" s="7">
        <v>0</v>
      </c>
      <c r="CC82" s="7">
        <v>0</v>
      </c>
      <c r="CD82" s="7">
        <v>0</v>
      </c>
      <c r="CE82" s="7">
        <v>0</v>
      </c>
      <c r="CF82" s="7">
        <v>0</v>
      </c>
      <c r="CG82" s="7">
        <v>0</v>
      </c>
      <c r="CH82" s="7">
        <v>0</v>
      </c>
      <c r="CI82" s="7">
        <v>2</v>
      </c>
      <c r="CJ82" s="7">
        <v>0</v>
      </c>
      <c r="CK82" s="6"/>
      <c r="CL82" s="6" t="s">
        <v>0</v>
      </c>
      <c r="CM82" s="5">
        <v>0</v>
      </c>
      <c r="CN82" s="5">
        <v>4</v>
      </c>
      <c r="CO82" s="5">
        <v>4</v>
      </c>
      <c r="CP82" s="5">
        <v>61</v>
      </c>
      <c r="CQ82" s="5">
        <v>4</v>
      </c>
      <c r="CR82" s="5">
        <v>0</v>
      </c>
      <c r="CS82" s="5">
        <v>0</v>
      </c>
      <c r="CT82" s="5">
        <v>0</v>
      </c>
      <c r="CU82" s="5" t="s">
        <v>0</v>
      </c>
      <c r="CV82" s="4">
        <v>6.5573770491803282E-2</v>
      </c>
    </row>
    <row r="83" spans="1:100" s="3" customFormat="1" x14ac:dyDescent="0.25">
      <c r="A83" s="6" t="s">
        <v>41</v>
      </c>
      <c r="B83" s="6" t="s">
        <v>313</v>
      </c>
      <c r="C83" s="6"/>
      <c r="D83" s="6" t="str">
        <f t="shared" si="10"/>
        <v>MEFM</v>
      </c>
      <c r="E83" s="6"/>
      <c r="F83" s="6"/>
      <c r="G83" s="6"/>
      <c r="H83" s="6"/>
      <c r="I83" s="6" t="s">
        <v>348</v>
      </c>
      <c r="J83" s="6" t="s">
        <v>232</v>
      </c>
      <c r="K83" s="6"/>
      <c r="L83" s="6" t="s">
        <v>1</v>
      </c>
      <c r="M83" s="9">
        <v>0</v>
      </c>
      <c r="N83" s="6" t="s">
        <v>0</v>
      </c>
      <c r="O83" s="9">
        <v>0</v>
      </c>
      <c r="P83" s="6" t="s">
        <v>0</v>
      </c>
      <c r="Q83" s="32">
        <v>3</v>
      </c>
      <c r="R83" s="33" t="s">
        <v>23</v>
      </c>
      <c r="S83" s="9">
        <v>0</v>
      </c>
      <c r="T83" s="6" t="s">
        <v>0</v>
      </c>
      <c r="U83" s="9">
        <v>0</v>
      </c>
      <c r="V83" s="6" t="s">
        <v>0</v>
      </c>
      <c r="W83" s="6"/>
      <c r="X83" s="34">
        <v>3</v>
      </c>
      <c r="Y83" s="33" t="s">
        <v>23</v>
      </c>
      <c r="Z83" s="33" t="s">
        <v>375</v>
      </c>
      <c r="AA83" s="64"/>
      <c r="AB83" s="6">
        <v>0</v>
      </c>
      <c r="AC83" s="6">
        <v>0</v>
      </c>
      <c r="AD83" s="6">
        <v>0</v>
      </c>
      <c r="AE83" s="6">
        <v>0</v>
      </c>
      <c r="AF83" s="6">
        <v>0</v>
      </c>
      <c r="AG83" s="6">
        <v>0</v>
      </c>
      <c r="AH83" s="6">
        <v>0</v>
      </c>
      <c r="AI83" s="6">
        <v>0</v>
      </c>
      <c r="AJ83" s="6">
        <v>0</v>
      </c>
      <c r="AK83" s="6">
        <v>0</v>
      </c>
      <c r="AL83" s="6">
        <v>0</v>
      </c>
      <c r="AM83" s="6"/>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c r="BH83" s="6">
        <v>0</v>
      </c>
      <c r="BI83" s="6">
        <v>0</v>
      </c>
      <c r="BJ83" s="6">
        <v>0</v>
      </c>
      <c r="BK83" s="6">
        <v>0</v>
      </c>
      <c r="BL83" s="6"/>
      <c r="BM83" s="6"/>
      <c r="BN83" s="6"/>
      <c r="BO83" s="6"/>
      <c r="BP83" s="6">
        <v>0</v>
      </c>
      <c r="BQ83" s="6">
        <v>0</v>
      </c>
      <c r="BR83" s="6">
        <v>0</v>
      </c>
      <c r="BS83" s="6">
        <v>0</v>
      </c>
      <c r="BT83" s="6">
        <v>0</v>
      </c>
      <c r="BU83" s="6">
        <v>0</v>
      </c>
      <c r="BV83" s="6">
        <v>0</v>
      </c>
      <c r="BW83" s="6"/>
      <c r="BX83" s="6">
        <v>0</v>
      </c>
      <c r="BY83" s="6">
        <v>0</v>
      </c>
      <c r="BZ83" s="6"/>
      <c r="CA83" s="6">
        <v>0</v>
      </c>
      <c r="CB83" s="7">
        <v>0</v>
      </c>
      <c r="CC83" s="7">
        <v>0</v>
      </c>
      <c r="CD83" s="7">
        <v>0</v>
      </c>
      <c r="CE83" s="7">
        <v>0</v>
      </c>
      <c r="CF83" s="7"/>
      <c r="CG83" s="7">
        <v>0</v>
      </c>
      <c r="CH83" s="7"/>
      <c r="CI83" s="7">
        <v>0</v>
      </c>
      <c r="CJ83" s="7"/>
      <c r="CK83" s="6" t="s">
        <v>0</v>
      </c>
      <c r="CL83" s="6" t="s">
        <v>0</v>
      </c>
      <c r="CM83" s="5">
        <v>0</v>
      </c>
      <c r="CN83" s="5">
        <v>0</v>
      </c>
      <c r="CO83" s="5">
        <v>0</v>
      </c>
      <c r="CP83" s="5">
        <v>51</v>
      </c>
      <c r="CQ83" s="5">
        <v>0</v>
      </c>
      <c r="CR83" s="5">
        <v>0</v>
      </c>
      <c r="CS83" s="5">
        <v>0</v>
      </c>
      <c r="CT83" s="5">
        <v>0</v>
      </c>
      <c r="CU83" s="5" t="s">
        <v>0</v>
      </c>
      <c r="CV83" s="4">
        <v>0</v>
      </c>
    </row>
    <row r="84" spans="1:100" s="3" customFormat="1" x14ac:dyDescent="0.25">
      <c r="A84" s="6" t="s">
        <v>40</v>
      </c>
      <c r="B84" s="6" t="s">
        <v>314</v>
      </c>
      <c r="C84" s="6"/>
      <c r="D84" s="6" t="str">
        <f t="shared" si="10"/>
        <v>MEFM</v>
      </c>
      <c r="E84" s="6"/>
      <c r="F84" s="6"/>
      <c r="G84" s="6"/>
      <c r="H84" s="6"/>
      <c r="I84" s="6" t="s">
        <v>348</v>
      </c>
      <c r="J84" s="6" t="s">
        <v>232</v>
      </c>
      <c r="K84" s="6"/>
      <c r="L84" s="6" t="s">
        <v>1</v>
      </c>
      <c r="M84" s="9">
        <v>0</v>
      </c>
      <c r="N84" s="6" t="s">
        <v>0</v>
      </c>
      <c r="O84" s="9">
        <v>2</v>
      </c>
      <c r="P84" s="6" t="s">
        <v>0</v>
      </c>
      <c r="Q84" s="32">
        <v>3</v>
      </c>
      <c r="R84" s="33" t="s">
        <v>23</v>
      </c>
      <c r="S84" s="9">
        <v>2</v>
      </c>
      <c r="T84" s="6" t="s">
        <v>0</v>
      </c>
      <c r="U84" s="9">
        <v>0</v>
      </c>
      <c r="V84" s="6" t="s">
        <v>0</v>
      </c>
      <c r="W84" s="8"/>
      <c r="X84" s="34">
        <v>3</v>
      </c>
      <c r="Y84" s="33" t="s">
        <v>23</v>
      </c>
      <c r="Z84" s="33" t="s">
        <v>375</v>
      </c>
      <c r="AA84" s="64"/>
      <c r="AB84" s="6">
        <v>0</v>
      </c>
      <c r="AC84" s="6">
        <v>0</v>
      </c>
      <c r="AD84" s="6">
        <v>0</v>
      </c>
      <c r="AE84" s="6">
        <v>0</v>
      </c>
      <c r="AF84" s="6">
        <v>0</v>
      </c>
      <c r="AG84" s="6">
        <v>0</v>
      </c>
      <c r="AH84" s="6">
        <v>0</v>
      </c>
      <c r="AI84" s="6">
        <v>0</v>
      </c>
      <c r="AJ84" s="6">
        <v>0</v>
      </c>
      <c r="AK84" s="6">
        <v>0</v>
      </c>
      <c r="AL84" s="6">
        <v>0</v>
      </c>
      <c r="AM84" s="6"/>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6">
        <v>0</v>
      </c>
      <c r="BF84" s="6">
        <v>0</v>
      </c>
      <c r="BG84" s="6">
        <v>0</v>
      </c>
      <c r="BH84" s="6">
        <v>0</v>
      </c>
      <c r="BI84" s="6">
        <v>0</v>
      </c>
      <c r="BJ84" s="6">
        <v>0</v>
      </c>
      <c r="BK84" s="6">
        <v>0</v>
      </c>
      <c r="BL84" s="6"/>
      <c r="BM84" s="6"/>
      <c r="BN84" s="6"/>
      <c r="BO84" s="6"/>
      <c r="BP84" s="6">
        <v>0</v>
      </c>
      <c r="BQ84" s="6">
        <v>0</v>
      </c>
      <c r="BR84" s="6">
        <v>0</v>
      </c>
      <c r="BS84" s="6">
        <v>0</v>
      </c>
      <c r="BT84" s="6">
        <v>0</v>
      </c>
      <c r="BU84" s="6">
        <v>0</v>
      </c>
      <c r="BV84" s="6">
        <v>0</v>
      </c>
      <c r="BW84" s="6"/>
      <c r="BX84" s="6">
        <v>0</v>
      </c>
      <c r="BY84" s="6">
        <v>0</v>
      </c>
      <c r="BZ84" s="6"/>
      <c r="CA84" s="6">
        <v>0</v>
      </c>
      <c r="CB84" s="7">
        <v>0</v>
      </c>
      <c r="CC84" s="7">
        <v>0</v>
      </c>
      <c r="CD84" s="7">
        <v>2</v>
      </c>
      <c r="CE84" s="7">
        <v>0</v>
      </c>
      <c r="CF84" s="7"/>
      <c r="CG84" s="7">
        <v>0</v>
      </c>
      <c r="CH84" s="7"/>
      <c r="CI84" s="7"/>
      <c r="CJ84" s="7"/>
      <c r="CK84" s="6" t="s">
        <v>0</v>
      </c>
      <c r="CL84" s="6" t="s">
        <v>0</v>
      </c>
      <c r="CM84" s="5">
        <v>0</v>
      </c>
      <c r="CN84" s="5">
        <v>1</v>
      </c>
      <c r="CO84" s="5">
        <v>1</v>
      </c>
      <c r="CP84" s="5">
        <v>50</v>
      </c>
      <c r="CQ84" s="5">
        <v>1</v>
      </c>
      <c r="CR84" s="5">
        <v>0</v>
      </c>
      <c r="CS84" s="5">
        <v>0</v>
      </c>
      <c r="CT84" s="5">
        <v>0</v>
      </c>
      <c r="CU84" s="5" t="s">
        <v>0</v>
      </c>
      <c r="CV84" s="4">
        <v>0.02</v>
      </c>
    </row>
    <row r="85" spans="1:100" s="3" customFormat="1" x14ac:dyDescent="0.25">
      <c r="A85" s="6" t="s">
        <v>39</v>
      </c>
      <c r="B85" s="6" t="s">
        <v>315</v>
      </c>
      <c r="C85" s="6"/>
      <c r="D85" s="6" t="str">
        <f t="shared" si="10"/>
        <v>MEFM</v>
      </c>
      <c r="E85" s="6"/>
      <c r="F85" s="6"/>
      <c r="G85" s="6"/>
      <c r="H85" s="6"/>
      <c r="I85" s="6" t="s">
        <v>347</v>
      </c>
      <c r="J85" s="6" t="s">
        <v>232</v>
      </c>
      <c r="K85" s="6"/>
      <c r="L85" s="6" t="s">
        <v>1</v>
      </c>
      <c r="M85" s="9">
        <v>0</v>
      </c>
      <c r="N85" s="6" t="s">
        <v>0</v>
      </c>
      <c r="O85" s="9">
        <v>2</v>
      </c>
      <c r="P85" s="6" t="s">
        <v>0</v>
      </c>
      <c r="Q85" s="32">
        <v>3</v>
      </c>
      <c r="R85" s="33" t="s">
        <v>23</v>
      </c>
      <c r="S85" s="9">
        <v>2</v>
      </c>
      <c r="T85" s="6" t="s">
        <v>0</v>
      </c>
      <c r="U85" s="9">
        <v>0</v>
      </c>
      <c r="V85" s="6" t="s">
        <v>0</v>
      </c>
      <c r="W85" s="6"/>
      <c r="X85" s="34">
        <v>3</v>
      </c>
      <c r="Y85" s="33" t="s">
        <v>23</v>
      </c>
      <c r="Z85" s="33" t="s">
        <v>375</v>
      </c>
      <c r="AA85" s="64"/>
      <c r="AB85" s="6">
        <v>0</v>
      </c>
      <c r="AC85" s="6">
        <v>0</v>
      </c>
      <c r="AD85" s="6">
        <v>0</v>
      </c>
      <c r="AE85" s="6">
        <v>0</v>
      </c>
      <c r="AF85" s="6">
        <v>0</v>
      </c>
      <c r="AG85" s="6">
        <v>0</v>
      </c>
      <c r="AH85" s="6">
        <v>0</v>
      </c>
      <c r="AI85" s="6">
        <v>0</v>
      </c>
      <c r="AJ85" s="6">
        <v>0</v>
      </c>
      <c r="AK85" s="6">
        <v>0</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6">
        <v>0</v>
      </c>
      <c r="BF85" s="6">
        <v>0</v>
      </c>
      <c r="BG85" s="6">
        <v>0</v>
      </c>
      <c r="BH85" s="6">
        <v>0</v>
      </c>
      <c r="BI85" s="6">
        <v>0</v>
      </c>
      <c r="BJ85" s="6">
        <v>0</v>
      </c>
      <c r="BK85" s="6">
        <v>0</v>
      </c>
      <c r="BL85" s="6"/>
      <c r="BM85" s="6"/>
      <c r="BN85" s="6"/>
      <c r="BO85" s="6"/>
      <c r="BP85" s="6">
        <v>0</v>
      </c>
      <c r="BQ85" s="6">
        <v>0</v>
      </c>
      <c r="BR85" s="6">
        <v>0</v>
      </c>
      <c r="BS85" s="6">
        <v>0</v>
      </c>
      <c r="BT85" s="6">
        <v>0</v>
      </c>
      <c r="BU85" s="6">
        <v>0</v>
      </c>
      <c r="BV85" s="6">
        <v>0</v>
      </c>
      <c r="BW85" s="6">
        <v>0</v>
      </c>
      <c r="BX85" s="6">
        <v>0</v>
      </c>
      <c r="BY85" s="6"/>
      <c r="BZ85" s="6">
        <v>0</v>
      </c>
      <c r="CA85" s="6">
        <v>0</v>
      </c>
      <c r="CB85" s="7">
        <v>0</v>
      </c>
      <c r="CC85" s="7">
        <v>0</v>
      </c>
      <c r="CD85" s="7">
        <v>0</v>
      </c>
      <c r="CE85" s="7"/>
      <c r="CF85" s="7">
        <v>0</v>
      </c>
      <c r="CG85" s="7">
        <v>0</v>
      </c>
      <c r="CH85" s="7"/>
      <c r="CI85" s="7">
        <v>2</v>
      </c>
      <c r="CJ85" s="7">
        <v>0</v>
      </c>
      <c r="CK85" s="6" t="s">
        <v>0</v>
      </c>
      <c r="CL85" s="6" t="s">
        <v>0</v>
      </c>
      <c r="CM85" s="5">
        <v>0</v>
      </c>
      <c r="CN85" s="5">
        <v>1</v>
      </c>
      <c r="CO85" s="5">
        <v>1</v>
      </c>
      <c r="CP85" s="5">
        <v>54</v>
      </c>
      <c r="CQ85" s="5">
        <v>1</v>
      </c>
      <c r="CR85" s="5">
        <v>0</v>
      </c>
      <c r="CS85" s="5">
        <v>0</v>
      </c>
      <c r="CT85" s="5">
        <v>0</v>
      </c>
      <c r="CU85" s="5" t="s">
        <v>0</v>
      </c>
      <c r="CV85" s="4">
        <v>1.8518518518518517E-2</v>
      </c>
    </row>
    <row r="86" spans="1:100" s="3" customFormat="1" x14ac:dyDescent="0.25">
      <c r="A86" s="6" t="s">
        <v>38</v>
      </c>
      <c r="B86" s="6" t="s">
        <v>316</v>
      </c>
      <c r="C86" s="6"/>
      <c r="D86" s="6" t="str">
        <f t="shared" si="10"/>
        <v>NATURELLE</v>
      </c>
      <c r="E86" s="6"/>
      <c r="F86" s="6"/>
      <c r="G86" s="6"/>
      <c r="H86" s="6"/>
      <c r="I86" s="6" t="s">
        <v>347</v>
      </c>
      <c r="J86" s="6" t="s">
        <v>237</v>
      </c>
      <c r="K86" s="6"/>
      <c r="L86" s="6" t="s">
        <v>1</v>
      </c>
      <c r="M86" s="9">
        <v>0</v>
      </c>
      <c r="N86" s="6" t="s">
        <v>0</v>
      </c>
      <c r="O86" s="9">
        <v>2</v>
      </c>
      <c r="P86" s="6" t="s">
        <v>0</v>
      </c>
      <c r="Q86" s="32">
        <v>3</v>
      </c>
      <c r="R86" s="33" t="s">
        <v>23</v>
      </c>
      <c r="S86" s="9">
        <v>2</v>
      </c>
      <c r="T86" s="6" t="s">
        <v>0</v>
      </c>
      <c r="U86" s="9">
        <v>0</v>
      </c>
      <c r="V86" s="6" t="s">
        <v>0</v>
      </c>
      <c r="W86" s="6"/>
      <c r="X86" s="34">
        <v>3</v>
      </c>
      <c r="Y86" s="33" t="s">
        <v>23</v>
      </c>
      <c r="Z86" s="33" t="s">
        <v>375</v>
      </c>
      <c r="AA86" s="64"/>
      <c r="AB86" s="6">
        <v>0</v>
      </c>
      <c r="AC86" s="6">
        <v>0</v>
      </c>
      <c r="AD86" s="6">
        <v>0</v>
      </c>
      <c r="AE86" s="6">
        <v>0</v>
      </c>
      <c r="AF86" s="6">
        <v>0</v>
      </c>
      <c r="AG86" s="6">
        <v>0</v>
      </c>
      <c r="AH86" s="6">
        <v>0</v>
      </c>
      <c r="AI86" s="6">
        <v>0</v>
      </c>
      <c r="AJ86" s="6">
        <v>0</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6">
        <v>0</v>
      </c>
      <c r="BB86" s="6">
        <v>0</v>
      </c>
      <c r="BC86" s="6">
        <v>0</v>
      </c>
      <c r="BD86" s="6">
        <v>0</v>
      </c>
      <c r="BE86" s="6">
        <v>0</v>
      </c>
      <c r="BF86" s="6">
        <v>0</v>
      </c>
      <c r="BG86" s="6">
        <v>0</v>
      </c>
      <c r="BH86" s="6">
        <v>0</v>
      </c>
      <c r="BI86" s="6">
        <v>0</v>
      </c>
      <c r="BJ86" s="6">
        <v>0</v>
      </c>
      <c r="BK86" s="6">
        <v>0</v>
      </c>
      <c r="BL86" s="6"/>
      <c r="BM86" s="6"/>
      <c r="BN86" s="6"/>
      <c r="BO86" s="6"/>
      <c r="BP86" s="6">
        <v>0</v>
      </c>
      <c r="BQ86" s="6">
        <v>0</v>
      </c>
      <c r="BR86" s="6">
        <v>0</v>
      </c>
      <c r="BS86" s="6">
        <v>0</v>
      </c>
      <c r="BT86" s="6">
        <v>0</v>
      </c>
      <c r="BU86" s="6">
        <v>0</v>
      </c>
      <c r="BV86" s="6">
        <v>0</v>
      </c>
      <c r="BW86" s="6">
        <v>0</v>
      </c>
      <c r="BX86" s="6">
        <v>0</v>
      </c>
      <c r="BY86" s="6">
        <v>0</v>
      </c>
      <c r="BZ86" s="6">
        <v>0</v>
      </c>
      <c r="CA86" s="6">
        <v>0</v>
      </c>
      <c r="CB86" s="7">
        <v>2</v>
      </c>
      <c r="CC86" s="7">
        <v>0</v>
      </c>
      <c r="CD86" s="7">
        <v>0</v>
      </c>
      <c r="CE86" s="7">
        <v>0</v>
      </c>
      <c r="CF86" s="7">
        <v>0</v>
      </c>
      <c r="CG86" s="7">
        <v>0</v>
      </c>
      <c r="CH86" s="7"/>
      <c r="CI86" s="7">
        <v>2</v>
      </c>
      <c r="CJ86" s="7">
        <v>0</v>
      </c>
      <c r="CK86" s="6" t="s">
        <v>0</v>
      </c>
      <c r="CL86" s="6" t="s">
        <v>0</v>
      </c>
      <c r="CM86" s="5">
        <v>0</v>
      </c>
      <c r="CN86" s="5">
        <v>2</v>
      </c>
      <c r="CO86" s="5">
        <v>2</v>
      </c>
      <c r="CP86" s="5">
        <v>56</v>
      </c>
      <c r="CQ86" s="5">
        <v>2</v>
      </c>
      <c r="CR86" s="5">
        <v>0</v>
      </c>
      <c r="CS86" s="5">
        <v>0</v>
      </c>
      <c r="CT86" s="5">
        <v>0</v>
      </c>
      <c r="CU86" s="5" t="s">
        <v>0</v>
      </c>
      <c r="CV86" s="4">
        <v>3.5714285714285712E-2</v>
      </c>
    </row>
    <row r="87" spans="1:100" s="3" customFormat="1" x14ac:dyDescent="0.25">
      <c r="A87" s="6" t="s">
        <v>37</v>
      </c>
      <c r="B87" s="6" t="s">
        <v>317</v>
      </c>
      <c r="C87" s="6"/>
      <c r="D87" s="6" t="str">
        <f t="shared" si="10"/>
        <v>NATURELLE</v>
      </c>
      <c r="E87" s="6"/>
      <c r="F87" s="6"/>
      <c r="G87" s="6"/>
      <c r="H87" s="6"/>
      <c r="I87" s="6" t="s">
        <v>347</v>
      </c>
      <c r="J87" s="6" t="s">
        <v>237</v>
      </c>
      <c r="K87" s="6"/>
      <c r="L87" s="6" t="s">
        <v>1</v>
      </c>
      <c r="M87" s="9">
        <v>0</v>
      </c>
      <c r="N87" s="6" t="s">
        <v>0</v>
      </c>
      <c r="O87" s="9">
        <v>2</v>
      </c>
      <c r="P87" s="6" t="s">
        <v>0</v>
      </c>
      <c r="Q87" s="32">
        <v>3</v>
      </c>
      <c r="R87" s="33" t="s">
        <v>23</v>
      </c>
      <c r="S87" s="9">
        <v>2</v>
      </c>
      <c r="T87" s="6" t="s">
        <v>0</v>
      </c>
      <c r="U87" s="9">
        <v>0</v>
      </c>
      <c r="V87" s="6" t="s">
        <v>0</v>
      </c>
      <c r="W87" s="8"/>
      <c r="X87" s="34">
        <v>3</v>
      </c>
      <c r="Y87" s="33" t="s">
        <v>23</v>
      </c>
      <c r="Z87" s="33" t="s">
        <v>375</v>
      </c>
      <c r="AA87" s="64"/>
      <c r="AB87" s="6">
        <v>0</v>
      </c>
      <c r="AC87" s="6">
        <v>0</v>
      </c>
      <c r="AD87" s="6">
        <v>0</v>
      </c>
      <c r="AE87" s="6">
        <v>0</v>
      </c>
      <c r="AF87" s="6">
        <v>0</v>
      </c>
      <c r="AG87" s="6">
        <v>0</v>
      </c>
      <c r="AH87" s="6">
        <v>0</v>
      </c>
      <c r="AI87" s="6">
        <v>0</v>
      </c>
      <c r="AJ87" s="6">
        <v>0</v>
      </c>
      <c r="AK87" s="6">
        <v>0</v>
      </c>
      <c r="AL87" s="6">
        <v>0</v>
      </c>
      <c r="AM87" s="6">
        <v>0</v>
      </c>
      <c r="AN87" s="6">
        <v>0</v>
      </c>
      <c r="AO87" s="6">
        <v>0</v>
      </c>
      <c r="AP87" s="6">
        <v>0</v>
      </c>
      <c r="AQ87" s="6">
        <v>0</v>
      </c>
      <c r="AR87" s="6">
        <v>0</v>
      </c>
      <c r="AS87" s="6">
        <v>0</v>
      </c>
      <c r="AT87" s="6">
        <v>0</v>
      </c>
      <c r="AU87" s="6">
        <v>0</v>
      </c>
      <c r="AV87" s="6">
        <v>0</v>
      </c>
      <c r="AW87" s="6">
        <v>0</v>
      </c>
      <c r="AX87" s="6">
        <v>0</v>
      </c>
      <c r="AY87" s="6">
        <v>0</v>
      </c>
      <c r="AZ87" s="6">
        <v>0</v>
      </c>
      <c r="BA87" s="6">
        <v>0</v>
      </c>
      <c r="BB87" s="6">
        <v>0</v>
      </c>
      <c r="BC87" s="6">
        <v>0</v>
      </c>
      <c r="BD87" s="6">
        <v>0</v>
      </c>
      <c r="BE87" s="6">
        <v>0</v>
      </c>
      <c r="BF87" s="6">
        <v>0</v>
      </c>
      <c r="BG87" s="6">
        <v>0</v>
      </c>
      <c r="BH87" s="6">
        <v>0</v>
      </c>
      <c r="BI87" s="6">
        <v>0</v>
      </c>
      <c r="BJ87" s="6">
        <v>0</v>
      </c>
      <c r="BK87" s="6">
        <v>0</v>
      </c>
      <c r="BL87" s="6"/>
      <c r="BM87" s="6"/>
      <c r="BN87" s="6"/>
      <c r="BO87" s="6"/>
      <c r="BP87" s="6">
        <v>0</v>
      </c>
      <c r="BQ87" s="6">
        <v>0</v>
      </c>
      <c r="BR87" s="6">
        <v>2</v>
      </c>
      <c r="BS87" s="6">
        <v>0</v>
      </c>
      <c r="BT87" s="6">
        <v>0</v>
      </c>
      <c r="BU87" s="6">
        <v>0</v>
      </c>
      <c r="BV87" s="6">
        <v>0</v>
      </c>
      <c r="BW87" s="6">
        <v>0</v>
      </c>
      <c r="BX87" s="6">
        <v>0</v>
      </c>
      <c r="BY87" s="6">
        <v>0</v>
      </c>
      <c r="BZ87" s="6">
        <v>0</v>
      </c>
      <c r="CA87" s="6">
        <v>0</v>
      </c>
      <c r="CB87" s="7">
        <v>0</v>
      </c>
      <c r="CC87" s="7">
        <v>0</v>
      </c>
      <c r="CD87" s="7">
        <v>0</v>
      </c>
      <c r="CE87" s="7">
        <v>0</v>
      </c>
      <c r="CF87" s="7">
        <v>0</v>
      </c>
      <c r="CG87" s="7">
        <v>0</v>
      </c>
      <c r="CH87" s="7"/>
      <c r="CI87" s="7">
        <v>0</v>
      </c>
      <c r="CJ87" s="7">
        <v>0</v>
      </c>
      <c r="CK87" s="6" t="s">
        <v>0</v>
      </c>
      <c r="CL87" s="6" t="s">
        <v>0</v>
      </c>
      <c r="CM87" s="5">
        <v>0</v>
      </c>
      <c r="CN87" s="5">
        <v>1</v>
      </c>
      <c r="CO87" s="5">
        <v>1</v>
      </c>
      <c r="CP87" s="5">
        <v>56</v>
      </c>
      <c r="CQ87" s="5">
        <v>1</v>
      </c>
      <c r="CR87" s="5">
        <v>0</v>
      </c>
      <c r="CS87" s="5">
        <v>0</v>
      </c>
      <c r="CT87" s="5">
        <v>0</v>
      </c>
      <c r="CU87" s="5" t="s">
        <v>0</v>
      </c>
      <c r="CV87" s="4">
        <v>1.7857142857142856E-2</v>
      </c>
    </row>
    <row r="88" spans="1:100" s="3" customFormat="1" x14ac:dyDescent="0.25">
      <c r="A88" s="6" t="s">
        <v>36</v>
      </c>
      <c r="B88" s="6" t="s">
        <v>318</v>
      </c>
      <c r="C88" s="6"/>
      <c r="D88" s="6" t="str">
        <f t="shared" si="10"/>
        <v>NATURELLE</v>
      </c>
      <c r="E88" s="6"/>
      <c r="F88" s="6"/>
      <c r="G88" s="6"/>
      <c r="H88" s="6"/>
      <c r="I88" s="6" t="s">
        <v>347</v>
      </c>
      <c r="J88" s="6" t="s">
        <v>237</v>
      </c>
      <c r="K88" s="6"/>
      <c r="L88" s="6" t="s">
        <v>1</v>
      </c>
      <c r="M88" s="9">
        <v>0</v>
      </c>
      <c r="N88" s="6" t="s">
        <v>0</v>
      </c>
      <c r="O88" s="9">
        <v>0</v>
      </c>
      <c r="P88" s="6" t="s">
        <v>0</v>
      </c>
      <c r="Q88" s="32">
        <v>3</v>
      </c>
      <c r="R88" s="33" t="s">
        <v>23</v>
      </c>
      <c r="S88" s="9">
        <v>0</v>
      </c>
      <c r="T88" s="6" t="s">
        <v>0</v>
      </c>
      <c r="U88" s="9">
        <v>0</v>
      </c>
      <c r="V88" s="6" t="s">
        <v>0</v>
      </c>
      <c r="W88" s="8"/>
      <c r="X88" s="34">
        <v>3</v>
      </c>
      <c r="Y88" s="33" t="s">
        <v>23</v>
      </c>
      <c r="Z88" s="33" t="s">
        <v>375</v>
      </c>
      <c r="AA88" s="64"/>
      <c r="AB88" s="6">
        <v>0</v>
      </c>
      <c r="AC88" s="6">
        <v>0</v>
      </c>
      <c r="AD88" s="6">
        <v>0</v>
      </c>
      <c r="AE88" s="6">
        <v>0</v>
      </c>
      <c r="AF88" s="6">
        <v>0</v>
      </c>
      <c r="AG88" s="6">
        <v>0</v>
      </c>
      <c r="AH88" s="6">
        <v>0</v>
      </c>
      <c r="AI88" s="6">
        <v>0</v>
      </c>
      <c r="AJ88" s="6">
        <v>0</v>
      </c>
      <c r="AK88" s="6">
        <v>0</v>
      </c>
      <c r="AL88" s="6">
        <v>0</v>
      </c>
      <c r="AM88" s="6">
        <v>0</v>
      </c>
      <c r="AN88" s="6">
        <v>0</v>
      </c>
      <c r="AO88" s="6">
        <v>0</v>
      </c>
      <c r="AP88" s="6">
        <v>0</v>
      </c>
      <c r="AQ88" s="6">
        <v>0</v>
      </c>
      <c r="AR88" s="6">
        <v>0</v>
      </c>
      <c r="AS88" s="6">
        <v>0</v>
      </c>
      <c r="AT88" s="6">
        <v>0</v>
      </c>
      <c r="AU88" s="6">
        <v>0</v>
      </c>
      <c r="AV88" s="6">
        <v>0</v>
      </c>
      <c r="AW88" s="6">
        <v>0</v>
      </c>
      <c r="AX88" s="6">
        <v>0</v>
      </c>
      <c r="AY88" s="6">
        <v>0</v>
      </c>
      <c r="AZ88" s="6">
        <v>0</v>
      </c>
      <c r="BA88" s="6">
        <v>0</v>
      </c>
      <c r="BB88" s="6">
        <v>0</v>
      </c>
      <c r="BC88" s="6">
        <v>0</v>
      </c>
      <c r="BD88" s="6">
        <v>0</v>
      </c>
      <c r="BE88" s="6">
        <v>0</v>
      </c>
      <c r="BF88" s="6">
        <v>0</v>
      </c>
      <c r="BG88" s="6">
        <v>0</v>
      </c>
      <c r="BH88" s="6">
        <v>0</v>
      </c>
      <c r="BI88" s="6">
        <v>0</v>
      </c>
      <c r="BJ88" s="6">
        <v>0</v>
      </c>
      <c r="BK88" s="6">
        <v>0</v>
      </c>
      <c r="BL88" s="6"/>
      <c r="BM88" s="6"/>
      <c r="BN88" s="6"/>
      <c r="BO88" s="6"/>
      <c r="BP88" s="6">
        <v>0</v>
      </c>
      <c r="BQ88" s="6">
        <v>0</v>
      </c>
      <c r="BR88" s="6">
        <v>0</v>
      </c>
      <c r="BS88" s="6">
        <v>0</v>
      </c>
      <c r="BT88" s="6">
        <v>0</v>
      </c>
      <c r="BU88" s="6">
        <v>0</v>
      </c>
      <c r="BV88" s="6">
        <v>0</v>
      </c>
      <c r="BW88" s="6">
        <v>0</v>
      </c>
      <c r="BX88" s="6">
        <v>0</v>
      </c>
      <c r="BY88" s="6">
        <v>0</v>
      </c>
      <c r="BZ88" s="6">
        <v>0</v>
      </c>
      <c r="CA88" s="6">
        <v>0</v>
      </c>
      <c r="CB88" s="7">
        <v>0</v>
      </c>
      <c r="CC88" s="7">
        <v>0</v>
      </c>
      <c r="CD88" s="7">
        <v>0</v>
      </c>
      <c r="CE88" s="7">
        <v>0</v>
      </c>
      <c r="CF88" s="7"/>
      <c r="CG88" s="7">
        <v>0</v>
      </c>
      <c r="CH88" s="7"/>
      <c r="CI88" s="7"/>
      <c r="CJ88" s="7"/>
      <c r="CK88" s="6" t="s">
        <v>0</v>
      </c>
      <c r="CL88" s="6" t="s">
        <v>0</v>
      </c>
      <c r="CM88" s="5">
        <v>0</v>
      </c>
      <c r="CN88" s="5">
        <v>0</v>
      </c>
      <c r="CO88" s="5">
        <v>0</v>
      </c>
      <c r="CP88" s="5">
        <v>53</v>
      </c>
      <c r="CQ88" s="5">
        <v>0</v>
      </c>
      <c r="CR88" s="5">
        <v>0</v>
      </c>
      <c r="CS88" s="5">
        <v>0</v>
      </c>
      <c r="CT88" s="5">
        <v>0</v>
      </c>
      <c r="CU88" s="5" t="s">
        <v>0</v>
      </c>
      <c r="CV88" s="4">
        <v>0</v>
      </c>
    </row>
    <row r="89" spans="1:100" s="3" customFormat="1" x14ac:dyDescent="0.25">
      <c r="A89" s="6" t="s">
        <v>35</v>
      </c>
      <c r="B89" s="6" t="s">
        <v>319</v>
      </c>
      <c r="C89" s="6"/>
      <c r="D89" s="6" t="str">
        <f t="shared" si="10"/>
        <v>NATURELLE</v>
      </c>
      <c r="E89" s="6"/>
      <c r="F89" s="6"/>
      <c r="G89" s="6"/>
      <c r="H89" s="6"/>
      <c r="I89" s="6" t="s">
        <v>347</v>
      </c>
      <c r="J89" s="6" t="s">
        <v>237</v>
      </c>
      <c r="K89" s="6"/>
      <c r="L89" s="6" t="s">
        <v>1</v>
      </c>
      <c r="M89" s="9">
        <v>0</v>
      </c>
      <c r="N89" s="6" t="s">
        <v>0</v>
      </c>
      <c r="O89" s="9">
        <v>2</v>
      </c>
      <c r="P89" s="6" t="s">
        <v>0</v>
      </c>
      <c r="Q89" s="32">
        <v>3</v>
      </c>
      <c r="R89" s="33" t="s">
        <v>23</v>
      </c>
      <c r="S89" s="9">
        <v>2</v>
      </c>
      <c r="T89" s="6" t="s">
        <v>0</v>
      </c>
      <c r="U89" s="9">
        <v>0</v>
      </c>
      <c r="V89" s="6" t="s">
        <v>0</v>
      </c>
      <c r="W89" s="8"/>
      <c r="X89" s="34">
        <v>3</v>
      </c>
      <c r="Y89" s="33" t="s">
        <v>23</v>
      </c>
      <c r="Z89" s="33" t="s">
        <v>375</v>
      </c>
      <c r="AA89" s="64"/>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6">
        <v>0</v>
      </c>
      <c r="BF89" s="6">
        <v>0</v>
      </c>
      <c r="BG89" s="6">
        <v>0</v>
      </c>
      <c r="BH89" s="6">
        <v>0</v>
      </c>
      <c r="BI89" s="6">
        <v>0</v>
      </c>
      <c r="BJ89" s="6">
        <v>0</v>
      </c>
      <c r="BK89" s="6">
        <v>0</v>
      </c>
      <c r="BL89" s="6"/>
      <c r="BM89" s="6"/>
      <c r="BN89" s="6"/>
      <c r="BO89" s="6"/>
      <c r="BP89" s="6">
        <v>0</v>
      </c>
      <c r="BQ89" s="6">
        <v>0</v>
      </c>
      <c r="BR89" s="6">
        <v>0</v>
      </c>
      <c r="BS89" s="6">
        <v>0</v>
      </c>
      <c r="BT89" s="6">
        <v>0</v>
      </c>
      <c r="BU89" s="6">
        <v>0</v>
      </c>
      <c r="BV89" s="6">
        <v>0</v>
      </c>
      <c r="BW89" s="6">
        <v>0</v>
      </c>
      <c r="BX89" s="6">
        <v>0</v>
      </c>
      <c r="BY89" s="6">
        <v>0</v>
      </c>
      <c r="BZ89" s="6">
        <v>0</v>
      </c>
      <c r="CA89" s="6">
        <v>0</v>
      </c>
      <c r="CB89" s="7">
        <v>2</v>
      </c>
      <c r="CC89" s="7">
        <v>0</v>
      </c>
      <c r="CD89" s="7">
        <v>2</v>
      </c>
      <c r="CE89" s="7">
        <v>0</v>
      </c>
      <c r="CF89" s="7">
        <v>0</v>
      </c>
      <c r="CG89" s="7">
        <v>0</v>
      </c>
      <c r="CH89" s="7"/>
      <c r="CI89" s="7">
        <v>2</v>
      </c>
      <c r="CJ89" s="7">
        <v>0</v>
      </c>
      <c r="CK89" s="6" t="s">
        <v>0</v>
      </c>
      <c r="CL89" s="6" t="s">
        <v>0</v>
      </c>
      <c r="CM89" s="5">
        <v>0</v>
      </c>
      <c r="CN89" s="5">
        <v>3</v>
      </c>
      <c r="CO89" s="5">
        <v>3</v>
      </c>
      <c r="CP89" s="5">
        <v>56</v>
      </c>
      <c r="CQ89" s="5">
        <v>3</v>
      </c>
      <c r="CR89" s="5">
        <v>0</v>
      </c>
      <c r="CS89" s="5">
        <v>0</v>
      </c>
      <c r="CT89" s="5">
        <v>0</v>
      </c>
      <c r="CU89" s="5" t="s">
        <v>0</v>
      </c>
      <c r="CV89" s="4">
        <v>5.3571428571428568E-2</v>
      </c>
    </row>
    <row r="90" spans="1:100" s="3" customFormat="1" x14ac:dyDescent="0.25">
      <c r="A90" s="6" t="s">
        <v>34</v>
      </c>
      <c r="B90" s="6" t="s">
        <v>320</v>
      </c>
      <c r="C90" s="6"/>
      <c r="D90" s="6" t="str">
        <f t="shared" si="10"/>
        <v>NATURELLE</v>
      </c>
      <c r="E90" s="6"/>
      <c r="F90" s="6"/>
      <c r="G90" s="6"/>
      <c r="H90" s="6"/>
      <c r="I90" s="6" t="s">
        <v>347</v>
      </c>
      <c r="J90" s="6" t="s">
        <v>237</v>
      </c>
      <c r="K90" s="6"/>
      <c r="L90" s="6" t="s">
        <v>1</v>
      </c>
      <c r="M90" s="9">
        <v>0</v>
      </c>
      <c r="N90" s="6" t="s">
        <v>0</v>
      </c>
      <c r="O90" s="9">
        <v>2</v>
      </c>
      <c r="P90" s="6" t="s">
        <v>0</v>
      </c>
      <c r="Q90" s="32">
        <v>3</v>
      </c>
      <c r="R90" s="33" t="s">
        <v>23</v>
      </c>
      <c r="S90" s="9">
        <v>2</v>
      </c>
      <c r="T90" s="6" t="s">
        <v>0</v>
      </c>
      <c r="U90" s="9">
        <v>0</v>
      </c>
      <c r="V90" s="6" t="s">
        <v>0</v>
      </c>
      <c r="W90" s="6"/>
      <c r="X90" s="34">
        <v>3</v>
      </c>
      <c r="Y90" s="33" t="s">
        <v>23</v>
      </c>
      <c r="Z90" s="33" t="s">
        <v>375</v>
      </c>
      <c r="AA90" s="64"/>
      <c r="AB90" s="6">
        <v>0</v>
      </c>
      <c r="AC90" s="6">
        <v>0</v>
      </c>
      <c r="AD90" s="6">
        <v>0</v>
      </c>
      <c r="AE90" s="6">
        <v>2</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6">
        <v>0</v>
      </c>
      <c r="BF90" s="6">
        <v>0</v>
      </c>
      <c r="BG90" s="6">
        <v>0</v>
      </c>
      <c r="BH90" s="6">
        <v>0</v>
      </c>
      <c r="BI90" s="6">
        <v>0</v>
      </c>
      <c r="BJ90" s="6">
        <v>0</v>
      </c>
      <c r="BK90" s="6">
        <v>0</v>
      </c>
      <c r="BL90" s="6"/>
      <c r="BM90" s="6"/>
      <c r="BN90" s="6"/>
      <c r="BO90" s="6"/>
      <c r="BP90" s="6">
        <v>0</v>
      </c>
      <c r="BQ90" s="6">
        <v>0</v>
      </c>
      <c r="BR90" s="6">
        <v>0</v>
      </c>
      <c r="BS90" s="6">
        <v>0</v>
      </c>
      <c r="BT90" s="6">
        <v>0</v>
      </c>
      <c r="BU90" s="6">
        <v>0</v>
      </c>
      <c r="BV90" s="6">
        <v>0</v>
      </c>
      <c r="BW90" s="6">
        <v>0</v>
      </c>
      <c r="BX90" s="6">
        <v>0</v>
      </c>
      <c r="BY90" s="6">
        <v>0</v>
      </c>
      <c r="BZ90" s="6">
        <v>0</v>
      </c>
      <c r="CA90" s="6">
        <v>0</v>
      </c>
      <c r="CB90" s="7">
        <v>0</v>
      </c>
      <c r="CC90" s="7">
        <v>0</v>
      </c>
      <c r="CD90" s="7">
        <v>0</v>
      </c>
      <c r="CE90" s="7">
        <v>0</v>
      </c>
      <c r="CF90" s="7">
        <v>0</v>
      </c>
      <c r="CG90" s="7">
        <v>0</v>
      </c>
      <c r="CH90" s="7"/>
      <c r="CI90" s="7">
        <v>2</v>
      </c>
      <c r="CJ90" s="7">
        <v>0</v>
      </c>
      <c r="CK90" s="6" t="s">
        <v>0</v>
      </c>
      <c r="CL90" s="6" t="s">
        <v>0</v>
      </c>
      <c r="CM90" s="5">
        <v>0</v>
      </c>
      <c r="CN90" s="5">
        <v>2</v>
      </c>
      <c r="CO90" s="5">
        <v>2</v>
      </c>
      <c r="CP90" s="5">
        <v>56</v>
      </c>
      <c r="CQ90" s="5">
        <v>2</v>
      </c>
      <c r="CR90" s="5">
        <v>0</v>
      </c>
      <c r="CS90" s="5">
        <v>0</v>
      </c>
      <c r="CT90" s="5">
        <v>0</v>
      </c>
      <c r="CU90" s="5" t="s">
        <v>0</v>
      </c>
      <c r="CV90" s="4">
        <v>3.5714285714285712E-2</v>
      </c>
    </row>
    <row r="91" spans="1:100" s="3" customFormat="1" x14ac:dyDescent="0.25">
      <c r="A91" s="6" t="s">
        <v>33</v>
      </c>
      <c r="B91" s="6" t="s">
        <v>321</v>
      </c>
      <c r="C91" s="6"/>
      <c r="D91" s="6" t="str">
        <f t="shared" si="10"/>
        <v>NATURELLE</v>
      </c>
      <c r="E91" s="6"/>
      <c r="F91" s="6"/>
      <c r="G91" s="6"/>
      <c r="H91" s="6"/>
      <c r="I91" s="6" t="s">
        <v>347</v>
      </c>
      <c r="J91" s="6" t="s">
        <v>237</v>
      </c>
      <c r="K91" s="6"/>
      <c r="L91" s="6" t="s">
        <v>1</v>
      </c>
      <c r="M91" s="9">
        <v>0</v>
      </c>
      <c r="N91" s="6" t="s">
        <v>0</v>
      </c>
      <c r="O91" s="9">
        <v>2</v>
      </c>
      <c r="P91" s="6" t="s">
        <v>0</v>
      </c>
      <c r="Q91" s="32">
        <v>3</v>
      </c>
      <c r="R91" s="33" t="s">
        <v>23</v>
      </c>
      <c r="S91" s="9">
        <v>2</v>
      </c>
      <c r="T91" s="6" t="s">
        <v>0</v>
      </c>
      <c r="U91" s="9">
        <v>0</v>
      </c>
      <c r="V91" s="6" t="s">
        <v>0</v>
      </c>
      <c r="W91" s="6"/>
      <c r="X91" s="34">
        <v>3</v>
      </c>
      <c r="Y91" s="33" t="s">
        <v>23</v>
      </c>
      <c r="Z91" s="33" t="s">
        <v>375</v>
      </c>
      <c r="AA91" s="64"/>
      <c r="AB91" s="6">
        <v>0</v>
      </c>
      <c r="AC91" s="6">
        <v>0</v>
      </c>
      <c r="AD91" s="6">
        <v>0</v>
      </c>
      <c r="AE91" s="6">
        <v>2</v>
      </c>
      <c r="AF91" s="6">
        <v>0</v>
      </c>
      <c r="AG91" s="6">
        <v>0</v>
      </c>
      <c r="AH91" s="6">
        <v>0</v>
      </c>
      <c r="AI91" s="6">
        <v>0</v>
      </c>
      <c r="AJ91" s="6">
        <v>0</v>
      </c>
      <c r="AK91" s="6">
        <v>0</v>
      </c>
      <c r="AL91" s="6">
        <v>0</v>
      </c>
      <c r="AM91" s="6"/>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6">
        <v>0</v>
      </c>
      <c r="BF91" s="6">
        <v>0</v>
      </c>
      <c r="BG91" s="6">
        <v>0</v>
      </c>
      <c r="BH91" s="6">
        <v>0</v>
      </c>
      <c r="BI91" s="6">
        <v>0</v>
      </c>
      <c r="BJ91" s="6">
        <v>0</v>
      </c>
      <c r="BK91" s="6">
        <v>0</v>
      </c>
      <c r="BL91" s="6"/>
      <c r="BM91" s="6"/>
      <c r="BN91" s="6"/>
      <c r="BO91" s="6"/>
      <c r="BP91" s="6">
        <v>0</v>
      </c>
      <c r="BQ91" s="6">
        <v>0</v>
      </c>
      <c r="BR91" s="6">
        <v>0</v>
      </c>
      <c r="BS91" s="6">
        <v>0</v>
      </c>
      <c r="BT91" s="6">
        <v>0</v>
      </c>
      <c r="BU91" s="6">
        <v>0</v>
      </c>
      <c r="BV91" s="6">
        <v>0</v>
      </c>
      <c r="BW91" s="6"/>
      <c r="BX91" s="6">
        <v>0</v>
      </c>
      <c r="BY91" s="6">
        <v>0</v>
      </c>
      <c r="BZ91" s="6"/>
      <c r="CA91" s="6">
        <v>0</v>
      </c>
      <c r="CB91" s="7">
        <v>0</v>
      </c>
      <c r="CC91" s="7">
        <v>0</v>
      </c>
      <c r="CD91" s="7">
        <v>0</v>
      </c>
      <c r="CE91" s="7">
        <v>0</v>
      </c>
      <c r="CF91" s="7"/>
      <c r="CG91" s="7">
        <v>0</v>
      </c>
      <c r="CH91" s="7"/>
      <c r="CI91" s="7">
        <v>0</v>
      </c>
      <c r="CJ91" s="7"/>
      <c r="CK91" s="6" t="s">
        <v>0</v>
      </c>
      <c r="CL91" s="6" t="s">
        <v>0</v>
      </c>
      <c r="CM91" s="5">
        <v>0</v>
      </c>
      <c r="CN91" s="5">
        <v>1</v>
      </c>
      <c r="CO91" s="5">
        <v>1</v>
      </c>
      <c r="CP91" s="5">
        <v>51</v>
      </c>
      <c r="CQ91" s="5">
        <v>1</v>
      </c>
      <c r="CR91" s="5">
        <v>0</v>
      </c>
      <c r="CS91" s="5">
        <v>0</v>
      </c>
      <c r="CT91" s="5">
        <v>0</v>
      </c>
      <c r="CU91" s="5" t="s">
        <v>0</v>
      </c>
      <c r="CV91" s="4">
        <v>1.9607843137254902E-2</v>
      </c>
    </row>
    <row r="92" spans="1:100" s="3" customFormat="1" x14ac:dyDescent="0.25">
      <c r="A92" s="6" t="s">
        <v>32</v>
      </c>
      <c r="B92" s="6" t="s">
        <v>322</v>
      </c>
      <c r="C92" s="6"/>
      <c r="D92" s="6" t="str">
        <f t="shared" si="10"/>
        <v>MEFM</v>
      </c>
      <c r="E92" s="6"/>
      <c r="F92" s="6"/>
      <c r="G92" s="6"/>
      <c r="H92" s="6"/>
      <c r="I92" s="6" t="s">
        <v>347</v>
      </c>
      <c r="J92" s="6" t="s">
        <v>232</v>
      </c>
      <c r="K92" s="6"/>
      <c r="L92" s="6" t="s">
        <v>1</v>
      </c>
      <c r="M92" s="9">
        <v>0</v>
      </c>
      <c r="N92" s="6" t="s">
        <v>0</v>
      </c>
      <c r="O92" s="9">
        <v>2</v>
      </c>
      <c r="P92" s="6" t="s">
        <v>0</v>
      </c>
      <c r="Q92" s="32">
        <v>3</v>
      </c>
      <c r="R92" s="33" t="s">
        <v>23</v>
      </c>
      <c r="S92" s="9">
        <v>2</v>
      </c>
      <c r="T92" s="6" t="s">
        <v>0</v>
      </c>
      <c r="U92" s="9">
        <v>0</v>
      </c>
      <c r="V92" s="6" t="s">
        <v>0</v>
      </c>
      <c r="W92" s="6"/>
      <c r="X92" s="34">
        <v>3</v>
      </c>
      <c r="Y92" s="33" t="s">
        <v>23</v>
      </c>
      <c r="Z92" s="33" t="s">
        <v>375</v>
      </c>
      <c r="AA92" s="64"/>
      <c r="AB92" s="6">
        <v>0</v>
      </c>
      <c r="AC92" s="6">
        <v>0</v>
      </c>
      <c r="AD92" s="6">
        <v>0</v>
      </c>
      <c r="AE92" s="6">
        <v>0</v>
      </c>
      <c r="AF92" s="6">
        <v>0</v>
      </c>
      <c r="AG92" s="6">
        <v>0</v>
      </c>
      <c r="AH92" s="6">
        <v>0</v>
      </c>
      <c r="AI92" s="6">
        <v>0</v>
      </c>
      <c r="AJ92" s="6">
        <v>0</v>
      </c>
      <c r="AK92" s="6">
        <v>0</v>
      </c>
      <c r="AL92" s="6">
        <v>0</v>
      </c>
      <c r="AM92" s="6">
        <v>0</v>
      </c>
      <c r="AN92" s="6">
        <v>0</v>
      </c>
      <c r="AO92" s="6">
        <v>0</v>
      </c>
      <c r="AP92" s="6">
        <v>0</v>
      </c>
      <c r="AQ92" s="6">
        <v>0</v>
      </c>
      <c r="AR92" s="6">
        <v>0</v>
      </c>
      <c r="AS92" s="6">
        <v>0</v>
      </c>
      <c r="AT92" s="6">
        <v>0</v>
      </c>
      <c r="AU92" s="6">
        <v>0</v>
      </c>
      <c r="AV92" s="6">
        <v>0</v>
      </c>
      <c r="AW92" s="6">
        <v>0</v>
      </c>
      <c r="AX92" s="6">
        <v>0</v>
      </c>
      <c r="AY92" s="6">
        <v>0</v>
      </c>
      <c r="AZ92" s="6">
        <v>0</v>
      </c>
      <c r="BA92" s="6">
        <v>0</v>
      </c>
      <c r="BB92" s="6">
        <v>0</v>
      </c>
      <c r="BC92" s="6">
        <v>0</v>
      </c>
      <c r="BD92" s="6">
        <v>0</v>
      </c>
      <c r="BE92" s="6">
        <v>0</v>
      </c>
      <c r="BF92" s="6">
        <v>0</v>
      </c>
      <c r="BG92" s="6">
        <v>0</v>
      </c>
      <c r="BH92" s="6">
        <v>0</v>
      </c>
      <c r="BI92" s="6">
        <v>0</v>
      </c>
      <c r="BJ92" s="6">
        <v>0</v>
      </c>
      <c r="BK92" s="6">
        <v>0</v>
      </c>
      <c r="BL92" s="6"/>
      <c r="BM92" s="6"/>
      <c r="BN92" s="6"/>
      <c r="BO92" s="6"/>
      <c r="BP92" s="6">
        <v>0</v>
      </c>
      <c r="BQ92" s="6">
        <v>0</v>
      </c>
      <c r="BR92" s="6">
        <v>0</v>
      </c>
      <c r="BS92" s="6">
        <v>0</v>
      </c>
      <c r="BT92" s="6">
        <v>0</v>
      </c>
      <c r="BU92" s="6">
        <v>0</v>
      </c>
      <c r="BV92" s="6">
        <v>0</v>
      </c>
      <c r="BW92" s="6">
        <v>0</v>
      </c>
      <c r="BX92" s="6">
        <v>0</v>
      </c>
      <c r="BY92" s="6">
        <v>0</v>
      </c>
      <c r="BZ92" s="6">
        <v>0</v>
      </c>
      <c r="CA92" s="6">
        <v>0</v>
      </c>
      <c r="CB92" s="7">
        <v>2</v>
      </c>
      <c r="CC92" s="7">
        <v>0</v>
      </c>
      <c r="CD92" s="7">
        <v>0</v>
      </c>
      <c r="CE92" s="7">
        <v>0</v>
      </c>
      <c r="CF92" s="7">
        <v>0</v>
      </c>
      <c r="CG92" s="7">
        <v>0</v>
      </c>
      <c r="CH92" s="7"/>
      <c r="CI92" s="7">
        <v>2</v>
      </c>
      <c r="CJ92" s="7">
        <v>0</v>
      </c>
      <c r="CK92" s="6" t="s">
        <v>0</v>
      </c>
      <c r="CL92" s="6" t="s">
        <v>0</v>
      </c>
      <c r="CM92" s="5">
        <v>0</v>
      </c>
      <c r="CN92" s="5">
        <v>2</v>
      </c>
      <c r="CO92" s="5">
        <v>2</v>
      </c>
      <c r="CP92" s="5">
        <v>56</v>
      </c>
      <c r="CQ92" s="5">
        <v>2</v>
      </c>
      <c r="CR92" s="5">
        <v>0</v>
      </c>
      <c r="CS92" s="5">
        <v>0</v>
      </c>
      <c r="CT92" s="5">
        <v>0</v>
      </c>
      <c r="CU92" s="5" t="s">
        <v>0</v>
      </c>
      <c r="CV92" s="4">
        <v>3.5714285714285712E-2</v>
      </c>
    </row>
    <row r="93" spans="1:100" s="3" customFormat="1" x14ac:dyDescent="0.25">
      <c r="A93" s="6" t="s">
        <v>31</v>
      </c>
      <c r="B93" s="6" t="s">
        <v>323</v>
      </c>
      <c r="C93" s="6"/>
      <c r="D93" s="6" t="str">
        <f t="shared" si="10"/>
        <v>NATURELLE</v>
      </c>
      <c r="E93" s="6"/>
      <c r="F93" s="6"/>
      <c r="G93" s="6"/>
      <c r="H93" s="6"/>
      <c r="I93" s="6" t="s">
        <v>347</v>
      </c>
      <c r="J93" s="6" t="s">
        <v>237</v>
      </c>
      <c r="K93" s="6"/>
      <c r="L93" s="6" t="s">
        <v>1</v>
      </c>
      <c r="M93" s="9">
        <v>0</v>
      </c>
      <c r="N93" s="6" t="s">
        <v>0</v>
      </c>
      <c r="O93" s="9">
        <v>0</v>
      </c>
      <c r="P93" s="6" t="s">
        <v>0</v>
      </c>
      <c r="Q93" s="32">
        <v>3</v>
      </c>
      <c r="R93" s="33" t="s">
        <v>23</v>
      </c>
      <c r="S93" s="9">
        <v>0</v>
      </c>
      <c r="T93" s="6" t="s">
        <v>0</v>
      </c>
      <c r="U93" s="9">
        <v>0</v>
      </c>
      <c r="V93" s="6" t="s">
        <v>0</v>
      </c>
      <c r="W93" s="8"/>
      <c r="X93" s="34">
        <v>3</v>
      </c>
      <c r="Y93" s="33" t="s">
        <v>23</v>
      </c>
      <c r="Z93" s="33" t="s">
        <v>375</v>
      </c>
      <c r="AA93" s="64"/>
      <c r="AB93" s="6">
        <v>0</v>
      </c>
      <c r="AC93" s="6">
        <v>0</v>
      </c>
      <c r="AD93" s="6">
        <v>0</v>
      </c>
      <c r="AE93" s="6">
        <v>0</v>
      </c>
      <c r="AF93" s="6"/>
      <c r="AG93" s="6"/>
      <c r="AH93" s="6"/>
      <c r="AI93" s="6"/>
      <c r="AJ93" s="6"/>
      <c r="AK93" s="6"/>
      <c r="AL93" s="6"/>
      <c r="AM93" s="6"/>
      <c r="AN93" s="6">
        <v>0</v>
      </c>
      <c r="AO93" s="6">
        <v>0</v>
      </c>
      <c r="AP93" s="6">
        <v>0</v>
      </c>
      <c r="AQ93" s="6">
        <v>0</v>
      </c>
      <c r="AR93" s="6">
        <v>0</v>
      </c>
      <c r="AS93" s="6"/>
      <c r="AT93" s="6"/>
      <c r="AU93" s="6">
        <v>0</v>
      </c>
      <c r="AV93" s="6">
        <v>0</v>
      </c>
      <c r="AW93" s="6">
        <v>0</v>
      </c>
      <c r="AX93" s="6">
        <v>0</v>
      </c>
      <c r="AY93" s="6">
        <v>0</v>
      </c>
      <c r="AZ93" s="6"/>
      <c r="BA93" s="6">
        <v>0</v>
      </c>
      <c r="BB93" s="6"/>
      <c r="BC93" s="6">
        <v>0</v>
      </c>
      <c r="BD93" s="6">
        <v>0</v>
      </c>
      <c r="BE93" s="6">
        <v>0</v>
      </c>
      <c r="BF93" s="6">
        <v>0</v>
      </c>
      <c r="BG93" s="6">
        <v>0</v>
      </c>
      <c r="BH93" s="6"/>
      <c r="BI93" s="6"/>
      <c r="BJ93" s="6"/>
      <c r="BK93" s="6">
        <v>0</v>
      </c>
      <c r="BL93" s="6"/>
      <c r="BM93" s="6"/>
      <c r="BN93" s="6"/>
      <c r="BO93" s="6"/>
      <c r="BP93" s="6"/>
      <c r="BQ93" s="6">
        <v>0</v>
      </c>
      <c r="BR93" s="6"/>
      <c r="BS93" s="6"/>
      <c r="BT93" s="6">
        <v>0</v>
      </c>
      <c r="BU93" s="6">
        <v>0</v>
      </c>
      <c r="BV93" s="6">
        <v>0</v>
      </c>
      <c r="BW93" s="6"/>
      <c r="BX93" s="6"/>
      <c r="BY93" s="6"/>
      <c r="BZ93" s="6"/>
      <c r="CA93" s="6"/>
      <c r="CB93" s="7"/>
      <c r="CC93" s="7"/>
      <c r="CD93" s="7">
        <v>0</v>
      </c>
      <c r="CE93" s="7"/>
      <c r="CF93" s="7"/>
      <c r="CG93" s="7"/>
      <c r="CH93" s="7"/>
      <c r="CI93" s="7"/>
      <c r="CJ93" s="7"/>
      <c r="CK93" s="6" t="s">
        <v>0</v>
      </c>
      <c r="CL93" s="6" t="s">
        <v>0</v>
      </c>
      <c r="CM93" s="5">
        <v>0</v>
      </c>
      <c r="CN93" s="5">
        <v>0</v>
      </c>
      <c r="CO93" s="5">
        <v>0</v>
      </c>
      <c r="CP93" s="5">
        <v>26</v>
      </c>
      <c r="CQ93" s="5">
        <v>0</v>
      </c>
      <c r="CR93" s="5">
        <v>0</v>
      </c>
      <c r="CS93" s="5">
        <v>0</v>
      </c>
      <c r="CT93" s="5">
        <v>0</v>
      </c>
      <c r="CU93" s="5" t="s">
        <v>0</v>
      </c>
      <c r="CV93" s="4">
        <v>0</v>
      </c>
    </row>
    <row r="94" spans="1:100" s="3" customFormat="1" x14ac:dyDescent="0.25">
      <c r="A94" s="6" t="s">
        <v>30</v>
      </c>
      <c r="B94" s="6" t="s">
        <v>324</v>
      </c>
      <c r="C94" s="6"/>
      <c r="D94" s="6" t="str">
        <f t="shared" si="10"/>
        <v>NATURELLE</v>
      </c>
      <c r="E94" s="6"/>
      <c r="F94" s="6"/>
      <c r="G94" s="6"/>
      <c r="H94" s="6"/>
      <c r="I94" s="6" t="s">
        <v>347</v>
      </c>
      <c r="J94" s="6" t="s">
        <v>237</v>
      </c>
      <c r="K94" s="6"/>
      <c r="L94" s="6" t="s">
        <v>1</v>
      </c>
      <c r="M94" s="9">
        <v>0</v>
      </c>
      <c r="N94" s="6" t="s">
        <v>0</v>
      </c>
      <c r="O94" s="9">
        <v>0</v>
      </c>
      <c r="P94" s="6" t="s">
        <v>0</v>
      </c>
      <c r="Q94" s="32">
        <v>3</v>
      </c>
      <c r="R94" s="33" t="s">
        <v>23</v>
      </c>
      <c r="S94" s="9">
        <v>0</v>
      </c>
      <c r="T94" s="6" t="s">
        <v>0</v>
      </c>
      <c r="U94" s="9">
        <v>0</v>
      </c>
      <c r="V94" s="6" t="s">
        <v>0</v>
      </c>
      <c r="W94" s="6"/>
      <c r="X94" s="34">
        <v>3</v>
      </c>
      <c r="Y94" s="33" t="s">
        <v>23</v>
      </c>
      <c r="Z94" s="33" t="s">
        <v>375</v>
      </c>
      <c r="AA94" s="64"/>
      <c r="AB94" s="6">
        <v>0</v>
      </c>
      <c r="AC94" s="6">
        <v>0</v>
      </c>
      <c r="AD94" s="6">
        <v>0</v>
      </c>
      <c r="AE94" s="6">
        <v>0</v>
      </c>
      <c r="AF94" s="6">
        <v>0</v>
      </c>
      <c r="AG94" s="6">
        <v>0</v>
      </c>
      <c r="AH94" s="6">
        <v>0</v>
      </c>
      <c r="AI94" s="6">
        <v>0</v>
      </c>
      <c r="AJ94" s="6">
        <v>0</v>
      </c>
      <c r="AK94" s="6">
        <v>0</v>
      </c>
      <c r="AL94" s="6">
        <v>0</v>
      </c>
      <c r="AM94" s="6"/>
      <c r="AN94" s="6">
        <v>0</v>
      </c>
      <c r="AO94" s="6">
        <v>0</v>
      </c>
      <c r="AP94" s="6">
        <v>0</v>
      </c>
      <c r="AQ94" s="6">
        <v>0</v>
      </c>
      <c r="AR94" s="6">
        <v>0</v>
      </c>
      <c r="AS94" s="6">
        <v>0</v>
      </c>
      <c r="AT94" s="6">
        <v>0</v>
      </c>
      <c r="AU94" s="6">
        <v>0</v>
      </c>
      <c r="AV94" s="6">
        <v>0</v>
      </c>
      <c r="AW94" s="6">
        <v>0</v>
      </c>
      <c r="AX94" s="6">
        <v>0</v>
      </c>
      <c r="AY94" s="6">
        <v>0</v>
      </c>
      <c r="AZ94" s="6">
        <v>0</v>
      </c>
      <c r="BA94" s="6">
        <v>0</v>
      </c>
      <c r="BB94" s="6">
        <v>0</v>
      </c>
      <c r="BC94" s="6">
        <v>0</v>
      </c>
      <c r="BD94" s="6">
        <v>0</v>
      </c>
      <c r="BE94" s="6">
        <v>0</v>
      </c>
      <c r="BF94" s="6">
        <v>0</v>
      </c>
      <c r="BG94" s="6">
        <v>0</v>
      </c>
      <c r="BH94" s="6">
        <v>0</v>
      </c>
      <c r="BI94" s="6">
        <v>0</v>
      </c>
      <c r="BJ94" s="6">
        <v>0</v>
      </c>
      <c r="BK94" s="6">
        <v>0</v>
      </c>
      <c r="BL94" s="6"/>
      <c r="BM94" s="6"/>
      <c r="BN94" s="6"/>
      <c r="BO94" s="6"/>
      <c r="BP94" s="6">
        <v>0</v>
      </c>
      <c r="BQ94" s="6">
        <v>0</v>
      </c>
      <c r="BR94" s="6">
        <v>0</v>
      </c>
      <c r="BS94" s="6">
        <v>0</v>
      </c>
      <c r="BT94" s="6">
        <v>0</v>
      </c>
      <c r="BU94" s="6">
        <v>0</v>
      </c>
      <c r="BV94" s="6">
        <v>0</v>
      </c>
      <c r="BW94" s="6"/>
      <c r="BX94" s="6">
        <v>0</v>
      </c>
      <c r="BY94" s="6">
        <v>0</v>
      </c>
      <c r="BZ94" s="6"/>
      <c r="CA94" s="6">
        <v>0</v>
      </c>
      <c r="CB94" s="7">
        <v>0</v>
      </c>
      <c r="CC94" s="7">
        <v>0</v>
      </c>
      <c r="CD94" s="7">
        <v>0</v>
      </c>
      <c r="CE94" s="7">
        <v>0</v>
      </c>
      <c r="CF94" s="7"/>
      <c r="CG94" s="7">
        <v>0</v>
      </c>
      <c r="CH94" s="7"/>
      <c r="CI94" s="7">
        <v>0</v>
      </c>
      <c r="CJ94" s="7"/>
      <c r="CK94" s="6" t="s">
        <v>0</v>
      </c>
      <c r="CL94" s="6" t="s">
        <v>0</v>
      </c>
      <c r="CM94" s="5">
        <v>0</v>
      </c>
      <c r="CN94" s="5">
        <v>0</v>
      </c>
      <c r="CO94" s="5">
        <v>0</v>
      </c>
      <c r="CP94" s="5">
        <v>51</v>
      </c>
      <c r="CQ94" s="5">
        <v>0</v>
      </c>
      <c r="CR94" s="5">
        <v>0</v>
      </c>
      <c r="CS94" s="5">
        <v>0</v>
      </c>
      <c r="CT94" s="5">
        <v>0</v>
      </c>
      <c r="CU94" s="5" t="s">
        <v>0</v>
      </c>
      <c r="CV94" s="4">
        <v>0</v>
      </c>
    </row>
    <row r="95" spans="1:100" s="3" customFormat="1" x14ac:dyDescent="0.25">
      <c r="A95" s="6" t="s">
        <v>29</v>
      </c>
      <c r="B95" s="6" t="s">
        <v>325</v>
      </c>
      <c r="C95" s="6"/>
      <c r="D95" s="6" t="str">
        <f t="shared" si="10"/>
        <v>NATURELLE</v>
      </c>
      <c r="E95" s="6"/>
      <c r="F95" s="6"/>
      <c r="G95" s="6"/>
      <c r="H95" s="6"/>
      <c r="I95" s="6" t="s">
        <v>347</v>
      </c>
      <c r="J95" s="6" t="s">
        <v>237</v>
      </c>
      <c r="K95" s="6"/>
      <c r="L95" s="6" t="s">
        <v>1</v>
      </c>
      <c r="M95" s="9">
        <v>0</v>
      </c>
      <c r="N95" s="6" t="s">
        <v>0</v>
      </c>
      <c r="O95" s="9">
        <v>2</v>
      </c>
      <c r="P95" s="6" t="s">
        <v>0</v>
      </c>
      <c r="Q95" s="32">
        <v>3</v>
      </c>
      <c r="R95" s="33" t="s">
        <v>23</v>
      </c>
      <c r="S95" s="9">
        <v>2</v>
      </c>
      <c r="T95" s="6" t="s">
        <v>0</v>
      </c>
      <c r="U95" s="9">
        <v>0</v>
      </c>
      <c r="V95" s="6" t="s">
        <v>0</v>
      </c>
      <c r="W95" s="8"/>
      <c r="X95" s="34">
        <v>3</v>
      </c>
      <c r="Y95" s="33" t="s">
        <v>23</v>
      </c>
      <c r="Z95" s="33" t="s">
        <v>375</v>
      </c>
      <c r="AA95" s="64"/>
      <c r="AB95" s="6">
        <v>0</v>
      </c>
      <c r="AC95" s="6">
        <v>0</v>
      </c>
      <c r="AD95" s="6">
        <v>0</v>
      </c>
      <c r="AE95" s="6">
        <v>0</v>
      </c>
      <c r="AF95" s="6">
        <v>0</v>
      </c>
      <c r="AG95" s="6">
        <v>0</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6">
        <v>0</v>
      </c>
      <c r="BF95" s="6">
        <v>0</v>
      </c>
      <c r="BG95" s="6">
        <v>0</v>
      </c>
      <c r="BH95" s="6">
        <v>0</v>
      </c>
      <c r="BI95" s="6">
        <v>0</v>
      </c>
      <c r="BJ95" s="6">
        <v>0</v>
      </c>
      <c r="BK95" s="6">
        <v>0</v>
      </c>
      <c r="BL95" s="6"/>
      <c r="BM95" s="6"/>
      <c r="BN95" s="6"/>
      <c r="BO95" s="6"/>
      <c r="BP95" s="6">
        <v>0</v>
      </c>
      <c r="BQ95" s="6">
        <v>0</v>
      </c>
      <c r="BR95" s="6">
        <v>0</v>
      </c>
      <c r="BS95" s="6">
        <v>0</v>
      </c>
      <c r="BT95" s="6">
        <v>0</v>
      </c>
      <c r="BU95" s="6">
        <v>0</v>
      </c>
      <c r="BV95" s="6">
        <v>0</v>
      </c>
      <c r="BW95" s="6">
        <v>0</v>
      </c>
      <c r="BX95" s="6">
        <v>0</v>
      </c>
      <c r="BY95" s="6"/>
      <c r="BZ95" s="6">
        <v>0</v>
      </c>
      <c r="CA95" s="6">
        <v>0</v>
      </c>
      <c r="CB95" s="7">
        <v>2</v>
      </c>
      <c r="CC95" s="7">
        <v>0</v>
      </c>
      <c r="CD95" s="7">
        <v>0</v>
      </c>
      <c r="CE95" s="7"/>
      <c r="CF95" s="7">
        <v>0</v>
      </c>
      <c r="CG95" s="7">
        <v>0</v>
      </c>
      <c r="CH95" s="7"/>
      <c r="CI95" s="7">
        <v>0</v>
      </c>
      <c r="CJ95" s="7">
        <v>0</v>
      </c>
      <c r="CK95" s="6" t="s">
        <v>0</v>
      </c>
      <c r="CL95" s="6" t="s">
        <v>0</v>
      </c>
      <c r="CM95" s="5">
        <v>0</v>
      </c>
      <c r="CN95" s="5">
        <v>1</v>
      </c>
      <c r="CO95" s="5">
        <v>1</v>
      </c>
      <c r="CP95" s="5">
        <v>54</v>
      </c>
      <c r="CQ95" s="5">
        <v>1</v>
      </c>
      <c r="CR95" s="5">
        <v>0</v>
      </c>
      <c r="CS95" s="5">
        <v>0</v>
      </c>
      <c r="CT95" s="5">
        <v>0</v>
      </c>
      <c r="CU95" s="5" t="s">
        <v>0</v>
      </c>
      <c r="CV95" s="4">
        <v>1.8518518518518517E-2</v>
      </c>
    </row>
    <row r="96" spans="1:100" s="3" customFormat="1" x14ac:dyDescent="0.25">
      <c r="A96" s="6" t="s">
        <v>28</v>
      </c>
      <c r="B96" s="6" t="s">
        <v>326</v>
      </c>
      <c r="C96" s="6"/>
      <c r="D96" s="6" t="str">
        <f t="shared" si="10"/>
        <v>MEFM</v>
      </c>
      <c r="E96" s="6"/>
      <c r="F96" s="6"/>
      <c r="G96" s="6"/>
      <c r="H96" s="6"/>
      <c r="I96" s="6" t="s">
        <v>348</v>
      </c>
      <c r="J96" s="6" t="s">
        <v>232</v>
      </c>
      <c r="K96" s="6"/>
      <c r="L96" s="6" t="s">
        <v>1</v>
      </c>
      <c r="M96" s="9">
        <v>0</v>
      </c>
      <c r="N96" s="6" t="s">
        <v>0</v>
      </c>
      <c r="O96" s="9">
        <v>2</v>
      </c>
      <c r="P96" s="6" t="s">
        <v>0</v>
      </c>
      <c r="Q96" s="32">
        <v>3</v>
      </c>
      <c r="R96" s="33" t="s">
        <v>23</v>
      </c>
      <c r="S96" s="9">
        <v>2</v>
      </c>
      <c r="T96" s="6" t="s">
        <v>0</v>
      </c>
      <c r="U96" s="9">
        <v>0</v>
      </c>
      <c r="V96" s="6" t="s">
        <v>0</v>
      </c>
      <c r="W96" s="8"/>
      <c r="X96" s="34">
        <v>3</v>
      </c>
      <c r="Y96" s="33" t="s">
        <v>23</v>
      </c>
      <c r="Z96" s="33" t="s">
        <v>375</v>
      </c>
      <c r="AA96" s="64"/>
      <c r="AB96" s="6">
        <v>0</v>
      </c>
      <c r="AC96" s="6">
        <v>0</v>
      </c>
      <c r="AD96" s="6">
        <v>0</v>
      </c>
      <c r="AE96" s="6">
        <v>0</v>
      </c>
      <c r="AF96" s="6">
        <v>0</v>
      </c>
      <c r="AG96" s="6">
        <v>0</v>
      </c>
      <c r="AH96" s="6">
        <v>0</v>
      </c>
      <c r="AI96" s="6">
        <v>0</v>
      </c>
      <c r="AJ96" s="6">
        <v>0</v>
      </c>
      <c r="AK96" s="6">
        <v>0</v>
      </c>
      <c r="AL96" s="6">
        <v>0</v>
      </c>
      <c r="AM96" s="6">
        <v>0</v>
      </c>
      <c r="AN96" s="6">
        <v>0</v>
      </c>
      <c r="AO96" s="6">
        <v>0</v>
      </c>
      <c r="AP96" s="6">
        <v>0</v>
      </c>
      <c r="AQ96" s="6">
        <v>0</v>
      </c>
      <c r="AR96" s="6">
        <v>0</v>
      </c>
      <c r="AS96" s="6">
        <v>0</v>
      </c>
      <c r="AT96" s="6">
        <v>0</v>
      </c>
      <c r="AU96" s="6">
        <v>0</v>
      </c>
      <c r="AV96" s="6">
        <v>0</v>
      </c>
      <c r="AW96" s="6">
        <v>0</v>
      </c>
      <c r="AX96" s="6">
        <v>0</v>
      </c>
      <c r="AY96" s="6">
        <v>0</v>
      </c>
      <c r="AZ96" s="6">
        <v>0</v>
      </c>
      <c r="BA96" s="6">
        <v>0</v>
      </c>
      <c r="BB96" s="6">
        <v>0</v>
      </c>
      <c r="BC96" s="6">
        <v>0</v>
      </c>
      <c r="BD96" s="6">
        <v>0</v>
      </c>
      <c r="BE96" s="6">
        <v>0</v>
      </c>
      <c r="BF96" s="6">
        <v>0</v>
      </c>
      <c r="BG96" s="6">
        <v>0</v>
      </c>
      <c r="BH96" s="6">
        <v>0</v>
      </c>
      <c r="BI96" s="6">
        <v>0</v>
      </c>
      <c r="BJ96" s="6">
        <v>0</v>
      </c>
      <c r="BK96" s="6">
        <v>0</v>
      </c>
      <c r="BL96" s="6">
        <v>0</v>
      </c>
      <c r="BM96" s="6">
        <v>0</v>
      </c>
      <c r="BN96" s="6"/>
      <c r="BO96" s="6">
        <v>0</v>
      </c>
      <c r="BP96" s="6">
        <v>0</v>
      </c>
      <c r="BQ96" s="6">
        <v>0</v>
      </c>
      <c r="BR96" s="6">
        <v>0</v>
      </c>
      <c r="BS96" s="6">
        <v>0</v>
      </c>
      <c r="BT96" s="6">
        <v>0</v>
      </c>
      <c r="BU96" s="6">
        <v>0</v>
      </c>
      <c r="BV96" s="6">
        <v>0</v>
      </c>
      <c r="BW96" s="6">
        <v>0</v>
      </c>
      <c r="BX96" s="6">
        <v>0</v>
      </c>
      <c r="BY96" s="6">
        <v>0</v>
      </c>
      <c r="BZ96" s="6">
        <v>0</v>
      </c>
      <c r="CA96" s="6">
        <v>0</v>
      </c>
      <c r="CB96" s="7">
        <v>0</v>
      </c>
      <c r="CC96" s="7">
        <v>2</v>
      </c>
      <c r="CD96" s="7">
        <v>0</v>
      </c>
      <c r="CE96" s="7">
        <v>0</v>
      </c>
      <c r="CF96" s="7">
        <v>0</v>
      </c>
      <c r="CG96" s="7">
        <v>0</v>
      </c>
      <c r="CH96" s="7"/>
      <c r="CI96" s="7">
        <v>0</v>
      </c>
      <c r="CJ96" s="7">
        <v>0</v>
      </c>
      <c r="CK96" s="6" t="s">
        <v>0</v>
      </c>
      <c r="CL96" s="6" t="s">
        <v>0</v>
      </c>
      <c r="CM96" s="5">
        <v>0</v>
      </c>
      <c r="CN96" s="5">
        <v>1</v>
      </c>
      <c r="CO96" s="5">
        <v>1</v>
      </c>
      <c r="CP96" s="5">
        <v>59</v>
      </c>
      <c r="CQ96" s="5">
        <v>1</v>
      </c>
      <c r="CR96" s="5">
        <v>0</v>
      </c>
      <c r="CS96" s="5">
        <v>0</v>
      </c>
      <c r="CT96" s="5">
        <v>0</v>
      </c>
      <c r="CU96" s="5" t="s">
        <v>0</v>
      </c>
      <c r="CV96" s="4">
        <v>1.6949152542372881E-2</v>
      </c>
    </row>
    <row r="97" spans="1:100" s="3" customFormat="1" x14ac:dyDescent="0.25">
      <c r="A97" s="6" t="s">
        <v>27</v>
      </c>
      <c r="B97" s="6" t="s">
        <v>327</v>
      </c>
      <c r="C97" s="6"/>
      <c r="D97" s="6" t="str">
        <f t="shared" si="10"/>
        <v>MEFM</v>
      </c>
      <c r="E97" s="6"/>
      <c r="F97" s="6"/>
      <c r="G97" s="6"/>
      <c r="H97" s="6"/>
      <c r="I97" s="6" t="s">
        <v>348</v>
      </c>
      <c r="J97" s="6" t="s">
        <v>232</v>
      </c>
      <c r="K97" s="6"/>
      <c r="L97" s="6" t="s">
        <v>1</v>
      </c>
      <c r="M97" s="9">
        <v>0</v>
      </c>
      <c r="N97" s="6" t="s">
        <v>0</v>
      </c>
      <c r="O97" s="9">
        <v>0</v>
      </c>
      <c r="P97" s="6" t="s">
        <v>0</v>
      </c>
      <c r="Q97" s="32">
        <v>3</v>
      </c>
      <c r="R97" s="33" t="s">
        <v>23</v>
      </c>
      <c r="S97" s="9">
        <v>0</v>
      </c>
      <c r="T97" s="6" t="s">
        <v>0</v>
      </c>
      <c r="U97" s="9">
        <v>0</v>
      </c>
      <c r="V97" s="6" t="s">
        <v>0</v>
      </c>
      <c r="W97" s="8"/>
      <c r="X97" s="34">
        <v>3</v>
      </c>
      <c r="Y97" s="33" t="s">
        <v>23</v>
      </c>
      <c r="Z97" s="33" t="s">
        <v>375</v>
      </c>
      <c r="AA97" s="64"/>
      <c r="AB97" s="6">
        <v>0</v>
      </c>
      <c r="AC97" s="6">
        <v>0</v>
      </c>
      <c r="AD97" s="6">
        <v>0</v>
      </c>
      <c r="AE97" s="6">
        <v>0</v>
      </c>
      <c r="AF97" s="6">
        <v>0</v>
      </c>
      <c r="AG97" s="6">
        <v>0</v>
      </c>
      <c r="AH97" s="6">
        <v>0</v>
      </c>
      <c r="AI97" s="6">
        <v>0</v>
      </c>
      <c r="AJ97" s="6">
        <v>0</v>
      </c>
      <c r="AK97" s="6">
        <v>0</v>
      </c>
      <c r="AL97" s="6">
        <v>0</v>
      </c>
      <c r="AM97" s="6"/>
      <c r="AN97" s="6">
        <v>0</v>
      </c>
      <c r="AO97" s="6">
        <v>0</v>
      </c>
      <c r="AP97" s="6">
        <v>0</v>
      </c>
      <c r="AQ97" s="6">
        <v>0</v>
      </c>
      <c r="AR97" s="6">
        <v>0</v>
      </c>
      <c r="AS97" s="6">
        <v>0</v>
      </c>
      <c r="AT97" s="6">
        <v>0</v>
      </c>
      <c r="AU97" s="6">
        <v>0</v>
      </c>
      <c r="AV97" s="6">
        <v>0</v>
      </c>
      <c r="AW97" s="6">
        <v>0</v>
      </c>
      <c r="AX97" s="6">
        <v>0</v>
      </c>
      <c r="AY97" s="6">
        <v>0</v>
      </c>
      <c r="AZ97" s="6">
        <v>0</v>
      </c>
      <c r="BA97" s="6">
        <v>0</v>
      </c>
      <c r="BB97" s="6">
        <v>0</v>
      </c>
      <c r="BC97" s="6">
        <v>0</v>
      </c>
      <c r="BD97" s="6">
        <v>0</v>
      </c>
      <c r="BE97" s="6">
        <v>0</v>
      </c>
      <c r="BF97" s="6">
        <v>0</v>
      </c>
      <c r="BG97" s="6">
        <v>0</v>
      </c>
      <c r="BH97" s="6">
        <v>0</v>
      </c>
      <c r="BI97" s="6">
        <v>0</v>
      </c>
      <c r="BJ97" s="6">
        <v>0</v>
      </c>
      <c r="BK97" s="6">
        <v>0</v>
      </c>
      <c r="BL97" s="6">
        <v>0</v>
      </c>
      <c r="BM97" s="6">
        <v>0</v>
      </c>
      <c r="BN97" s="6"/>
      <c r="BO97" s="6">
        <v>0</v>
      </c>
      <c r="BP97" s="6">
        <v>0</v>
      </c>
      <c r="BQ97" s="6">
        <v>0</v>
      </c>
      <c r="BR97" s="6">
        <v>0</v>
      </c>
      <c r="BS97" s="6">
        <v>0</v>
      </c>
      <c r="BT97" s="6">
        <v>0</v>
      </c>
      <c r="BU97" s="6">
        <v>0</v>
      </c>
      <c r="BV97" s="6">
        <v>0</v>
      </c>
      <c r="BW97" s="6"/>
      <c r="BX97" s="6">
        <v>0</v>
      </c>
      <c r="BY97" s="6">
        <v>0</v>
      </c>
      <c r="BZ97" s="6"/>
      <c r="CA97" s="6">
        <v>0</v>
      </c>
      <c r="CB97" s="7">
        <v>0</v>
      </c>
      <c r="CC97" s="7">
        <v>0</v>
      </c>
      <c r="CD97" s="7">
        <v>0</v>
      </c>
      <c r="CE97" s="7">
        <v>0</v>
      </c>
      <c r="CF97" s="7">
        <v>0</v>
      </c>
      <c r="CG97" s="7">
        <v>0</v>
      </c>
      <c r="CH97" s="7"/>
      <c r="CI97" s="7">
        <v>0</v>
      </c>
      <c r="CJ97" s="7"/>
      <c r="CK97" s="6" t="s">
        <v>0</v>
      </c>
      <c r="CL97" s="6" t="s">
        <v>0</v>
      </c>
      <c r="CM97" s="5">
        <v>0</v>
      </c>
      <c r="CN97" s="5">
        <v>0</v>
      </c>
      <c r="CO97" s="5">
        <v>0</v>
      </c>
      <c r="CP97" s="5">
        <v>55</v>
      </c>
      <c r="CQ97" s="5">
        <v>0</v>
      </c>
      <c r="CR97" s="5">
        <v>0</v>
      </c>
      <c r="CS97" s="5">
        <v>0</v>
      </c>
      <c r="CT97" s="5">
        <v>0</v>
      </c>
      <c r="CU97" s="5" t="s">
        <v>0</v>
      </c>
      <c r="CV97" s="4">
        <v>0</v>
      </c>
    </row>
    <row r="98" spans="1:100" s="3" customFormat="1" x14ac:dyDescent="0.25">
      <c r="A98" s="6" t="s">
        <v>26</v>
      </c>
      <c r="B98" s="6" t="s">
        <v>328</v>
      </c>
      <c r="C98" s="6"/>
      <c r="D98" s="6" t="str">
        <f t="shared" si="10"/>
        <v>MEFM</v>
      </c>
      <c r="E98" s="6"/>
      <c r="F98" s="6"/>
      <c r="G98" s="6"/>
      <c r="H98" s="6"/>
      <c r="I98" s="6" t="s">
        <v>348</v>
      </c>
      <c r="J98" s="6" t="s">
        <v>232</v>
      </c>
      <c r="K98" s="6"/>
      <c r="L98" s="6" t="s">
        <v>1</v>
      </c>
      <c r="M98" s="9">
        <v>3</v>
      </c>
      <c r="N98" s="6" t="s">
        <v>25</v>
      </c>
      <c r="O98" s="9">
        <v>3</v>
      </c>
      <c r="P98" s="6" t="s">
        <v>25</v>
      </c>
      <c r="Q98" s="32">
        <v>3</v>
      </c>
      <c r="R98" s="33" t="s">
        <v>359</v>
      </c>
      <c r="S98" s="9">
        <v>3</v>
      </c>
      <c r="T98" s="6" t="s">
        <v>24</v>
      </c>
      <c r="U98" s="9">
        <v>3</v>
      </c>
      <c r="V98" s="6" t="s">
        <v>23</v>
      </c>
      <c r="W98" s="33" t="s">
        <v>376</v>
      </c>
      <c r="X98" s="34">
        <v>3</v>
      </c>
      <c r="Y98" s="33" t="s">
        <v>23</v>
      </c>
      <c r="Z98" s="33" t="s">
        <v>376</v>
      </c>
      <c r="AA98" s="64"/>
      <c r="AB98" s="6">
        <v>0</v>
      </c>
      <c r="AC98" s="6">
        <v>0</v>
      </c>
      <c r="AD98" s="6">
        <v>0</v>
      </c>
      <c r="AE98" s="6">
        <v>2</v>
      </c>
      <c r="AF98" s="6">
        <v>0</v>
      </c>
      <c r="AG98" s="6">
        <v>3</v>
      </c>
      <c r="AH98" s="6">
        <v>0</v>
      </c>
      <c r="AI98" s="6">
        <v>0</v>
      </c>
      <c r="AJ98" s="6">
        <v>0</v>
      </c>
      <c r="AK98" s="6">
        <v>0</v>
      </c>
      <c r="AL98" s="6">
        <v>0</v>
      </c>
      <c r="AM98" s="6">
        <v>0</v>
      </c>
      <c r="AN98" s="6">
        <v>0</v>
      </c>
      <c r="AO98" s="6">
        <v>0</v>
      </c>
      <c r="AP98" s="6">
        <v>0</v>
      </c>
      <c r="AQ98" s="6">
        <v>0</v>
      </c>
      <c r="AR98" s="6">
        <v>0</v>
      </c>
      <c r="AS98" s="6">
        <v>0</v>
      </c>
      <c r="AT98" s="6">
        <v>0</v>
      </c>
      <c r="AU98" s="6">
        <v>3</v>
      </c>
      <c r="AV98" s="6">
        <v>0</v>
      </c>
      <c r="AW98" s="6">
        <v>0</v>
      </c>
      <c r="AX98" s="6">
        <v>2</v>
      </c>
      <c r="AY98" s="6">
        <v>0</v>
      </c>
      <c r="AZ98" s="6">
        <v>0</v>
      </c>
      <c r="BA98" s="6">
        <v>0</v>
      </c>
      <c r="BB98" s="6">
        <v>0</v>
      </c>
      <c r="BC98" s="6">
        <v>0</v>
      </c>
      <c r="BD98" s="6">
        <v>0</v>
      </c>
      <c r="BE98" s="6">
        <v>0</v>
      </c>
      <c r="BF98" s="6">
        <v>0</v>
      </c>
      <c r="BG98" s="6">
        <v>2</v>
      </c>
      <c r="BH98" s="6">
        <v>0</v>
      </c>
      <c r="BI98" s="6">
        <v>0</v>
      </c>
      <c r="BJ98" s="6">
        <v>0</v>
      </c>
      <c r="BK98" s="6">
        <v>0</v>
      </c>
      <c r="BL98" s="6">
        <v>0</v>
      </c>
      <c r="BM98" s="6">
        <v>0</v>
      </c>
      <c r="BN98" s="6"/>
      <c r="BO98" s="6">
        <v>0</v>
      </c>
      <c r="BP98" s="6">
        <v>0</v>
      </c>
      <c r="BQ98" s="6">
        <v>0</v>
      </c>
      <c r="BR98" s="6">
        <v>0</v>
      </c>
      <c r="BS98" s="6">
        <v>0</v>
      </c>
      <c r="BT98" s="6">
        <v>0</v>
      </c>
      <c r="BU98" s="6">
        <v>0</v>
      </c>
      <c r="BV98" s="6">
        <v>0</v>
      </c>
      <c r="BW98" s="6">
        <v>0</v>
      </c>
      <c r="BX98" s="6">
        <v>0</v>
      </c>
      <c r="BY98" s="6">
        <v>0</v>
      </c>
      <c r="BZ98" s="6">
        <v>0</v>
      </c>
      <c r="CA98" s="6">
        <v>0</v>
      </c>
      <c r="CB98" s="7">
        <v>0</v>
      </c>
      <c r="CC98" s="7">
        <v>0</v>
      </c>
      <c r="CD98" s="7">
        <v>0</v>
      </c>
      <c r="CE98" s="7">
        <v>0</v>
      </c>
      <c r="CF98" s="7">
        <v>0</v>
      </c>
      <c r="CG98" s="7">
        <v>0</v>
      </c>
      <c r="CH98" s="7"/>
      <c r="CI98" s="7">
        <v>0</v>
      </c>
      <c r="CJ98" s="7">
        <v>0</v>
      </c>
      <c r="CK98" s="6" t="s">
        <v>22</v>
      </c>
      <c r="CL98" s="6" t="s">
        <v>21</v>
      </c>
      <c r="CM98" s="5">
        <v>1</v>
      </c>
      <c r="CN98" s="5">
        <v>4</v>
      </c>
      <c r="CO98" s="5">
        <v>5</v>
      </c>
      <c r="CP98" s="5">
        <v>59</v>
      </c>
      <c r="CQ98" s="5">
        <v>3</v>
      </c>
      <c r="CR98" s="5">
        <v>0</v>
      </c>
      <c r="CS98" s="5">
        <v>1</v>
      </c>
      <c r="CT98" s="5">
        <v>1</v>
      </c>
      <c r="CU98" s="5">
        <v>1</v>
      </c>
      <c r="CV98" s="4">
        <v>8.4745762711864403E-2</v>
      </c>
    </row>
    <row r="99" spans="1:100" s="3" customFormat="1" x14ac:dyDescent="0.25">
      <c r="A99" s="6" t="s">
        <v>20</v>
      </c>
      <c r="B99" s="6" t="s">
        <v>329</v>
      </c>
      <c r="C99" s="6"/>
      <c r="D99" s="6" t="str">
        <f t="shared" si="10"/>
        <v>MEFM</v>
      </c>
      <c r="E99" s="6"/>
      <c r="F99" s="6"/>
      <c r="G99" s="6"/>
      <c r="H99" s="6"/>
      <c r="I99" s="6" t="s">
        <v>348</v>
      </c>
      <c r="J99" s="6" t="s">
        <v>232</v>
      </c>
      <c r="K99" s="6"/>
      <c r="L99" s="6" t="s">
        <v>1</v>
      </c>
      <c r="M99" s="9">
        <v>0</v>
      </c>
      <c r="N99" s="6" t="s">
        <v>0</v>
      </c>
      <c r="O99" s="9">
        <v>2</v>
      </c>
      <c r="P99" s="6" t="s">
        <v>0</v>
      </c>
      <c r="Q99" s="32">
        <v>3</v>
      </c>
      <c r="R99" s="33" t="s">
        <v>23</v>
      </c>
      <c r="S99" s="9">
        <v>2</v>
      </c>
      <c r="T99" s="6" t="s">
        <v>0</v>
      </c>
      <c r="U99" s="9">
        <v>0</v>
      </c>
      <c r="V99" s="6" t="s">
        <v>0</v>
      </c>
      <c r="W99" s="6"/>
      <c r="X99" s="34">
        <v>3</v>
      </c>
      <c r="Y99" s="33" t="s">
        <v>23</v>
      </c>
      <c r="Z99" s="33" t="s">
        <v>375</v>
      </c>
      <c r="AA99" s="64"/>
      <c r="AB99" s="6">
        <v>0</v>
      </c>
      <c r="AC99" s="6">
        <v>0</v>
      </c>
      <c r="AD99" s="6">
        <v>0</v>
      </c>
      <c r="AE99" s="6">
        <v>2</v>
      </c>
      <c r="AF99" s="6">
        <v>0</v>
      </c>
      <c r="AG99" s="6">
        <v>0</v>
      </c>
      <c r="AH99" s="6">
        <v>0</v>
      </c>
      <c r="AI99" s="6">
        <v>0</v>
      </c>
      <c r="AJ99" s="6">
        <v>0</v>
      </c>
      <c r="AK99" s="6">
        <v>0</v>
      </c>
      <c r="AL99" s="6">
        <v>0</v>
      </c>
      <c r="AM99" s="6">
        <v>0</v>
      </c>
      <c r="AN99" s="6">
        <v>0</v>
      </c>
      <c r="AO99" s="6">
        <v>0</v>
      </c>
      <c r="AP99" s="6">
        <v>0</v>
      </c>
      <c r="AQ99" s="6">
        <v>0</v>
      </c>
      <c r="AR99" s="6">
        <v>0</v>
      </c>
      <c r="AS99" s="6">
        <v>0</v>
      </c>
      <c r="AT99" s="6">
        <v>0</v>
      </c>
      <c r="AU99" s="6">
        <v>0</v>
      </c>
      <c r="AV99" s="6">
        <v>0</v>
      </c>
      <c r="AW99" s="6">
        <v>0</v>
      </c>
      <c r="AX99" s="6">
        <v>2</v>
      </c>
      <c r="AY99" s="6">
        <v>0</v>
      </c>
      <c r="AZ99" s="6">
        <v>0</v>
      </c>
      <c r="BA99" s="6">
        <v>0</v>
      </c>
      <c r="BB99" s="6">
        <v>0</v>
      </c>
      <c r="BC99" s="6">
        <v>0</v>
      </c>
      <c r="BD99" s="6">
        <v>0</v>
      </c>
      <c r="BE99" s="6">
        <v>0</v>
      </c>
      <c r="BF99" s="6">
        <v>0</v>
      </c>
      <c r="BG99" s="6">
        <v>0</v>
      </c>
      <c r="BH99" s="6">
        <v>0</v>
      </c>
      <c r="BI99" s="6">
        <v>0</v>
      </c>
      <c r="BJ99" s="6">
        <v>0</v>
      </c>
      <c r="BK99" s="6">
        <v>0</v>
      </c>
      <c r="BL99" s="6"/>
      <c r="BM99" s="6"/>
      <c r="BN99" s="6"/>
      <c r="BO99" s="6"/>
      <c r="BP99" s="6">
        <v>0</v>
      </c>
      <c r="BQ99" s="6">
        <v>0</v>
      </c>
      <c r="BR99" s="6">
        <v>0</v>
      </c>
      <c r="BS99" s="6">
        <v>0</v>
      </c>
      <c r="BT99" s="6">
        <v>0</v>
      </c>
      <c r="BU99" s="6">
        <v>0</v>
      </c>
      <c r="BV99" s="6">
        <v>0</v>
      </c>
      <c r="BW99" s="6">
        <v>0</v>
      </c>
      <c r="BX99" s="6">
        <v>0</v>
      </c>
      <c r="BY99" s="6">
        <v>0</v>
      </c>
      <c r="BZ99" s="6">
        <v>0</v>
      </c>
      <c r="CA99" s="6">
        <v>0</v>
      </c>
      <c r="CB99" s="7">
        <v>2</v>
      </c>
      <c r="CC99" s="7">
        <v>0</v>
      </c>
      <c r="CD99" s="7">
        <v>0</v>
      </c>
      <c r="CE99" s="7">
        <v>0</v>
      </c>
      <c r="CF99" s="7">
        <v>0</v>
      </c>
      <c r="CG99" s="7">
        <v>0</v>
      </c>
      <c r="CH99" s="7"/>
      <c r="CI99" s="7">
        <v>2</v>
      </c>
      <c r="CJ99" s="7">
        <v>0</v>
      </c>
      <c r="CK99" s="6" t="s">
        <v>0</v>
      </c>
      <c r="CL99" s="6" t="s">
        <v>0</v>
      </c>
      <c r="CM99" s="5">
        <v>0</v>
      </c>
      <c r="CN99" s="5">
        <v>4</v>
      </c>
      <c r="CO99" s="5">
        <v>4</v>
      </c>
      <c r="CP99" s="5">
        <v>56</v>
      </c>
      <c r="CQ99" s="5">
        <v>4</v>
      </c>
      <c r="CR99" s="5">
        <v>0</v>
      </c>
      <c r="CS99" s="5">
        <v>0</v>
      </c>
      <c r="CT99" s="5">
        <v>0</v>
      </c>
      <c r="CU99" s="5" t="s">
        <v>0</v>
      </c>
      <c r="CV99" s="4">
        <v>7.1428571428571425E-2</v>
      </c>
    </row>
    <row r="100" spans="1:100" s="3" customFormat="1" x14ac:dyDescent="0.25">
      <c r="A100" s="6" t="s">
        <v>19</v>
      </c>
      <c r="B100" s="6" t="s">
        <v>330</v>
      </c>
      <c r="C100" s="6"/>
      <c r="D100" s="6" t="str">
        <f t="shared" si="10"/>
        <v>NATURELLE</v>
      </c>
      <c r="E100" s="6"/>
      <c r="F100" s="6"/>
      <c r="G100" s="6"/>
      <c r="H100" s="6"/>
      <c r="I100" s="6" t="s">
        <v>298</v>
      </c>
      <c r="J100" s="6" t="s">
        <v>237</v>
      </c>
      <c r="K100" s="6"/>
      <c r="L100" s="6" t="s">
        <v>1</v>
      </c>
      <c r="M100" s="9">
        <v>0</v>
      </c>
      <c r="N100" s="6" t="s">
        <v>0</v>
      </c>
      <c r="O100" s="9">
        <v>2</v>
      </c>
      <c r="P100" s="6" t="s">
        <v>0</v>
      </c>
      <c r="Q100" s="32">
        <v>3</v>
      </c>
      <c r="R100" s="33" t="s">
        <v>23</v>
      </c>
      <c r="S100" s="9">
        <v>2</v>
      </c>
      <c r="T100" s="6" t="s">
        <v>0</v>
      </c>
      <c r="U100" s="9">
        <v>0</v>
      </c>
      <c r="V100" s="6" t="s">
        <v>0</v>
      </c>
      <c r="W100" s="8"/>
      <c r="X100" s="34">
        <v>3</v>
      </c>
      <c r="Y100" s="33" t="s">
        <v>23</v>
      </c>
      <c r="Z100" s="33" t="s">
        <v>375</v>
      </c>
      <c r="AA100" s="64"/>
      <c r="AB100" s="6">
        <v>0</v>
      </c>
      <c r="AC100" s="6">
        <v>0</v>
      </c>
      <c r="AD100" s="6">
        <v>0</v>
      </c>
      <c r="AE100" s="6">
        <v>2</v>
      </c>
      <c r="AF100" s="6">
        <v>0</v>
      </c>
      <c r="AG100" s="6">
        <v>0</v>
      </c>
      <c r="AH100" s="6">
        <v>0</v>
      </c>
      <c r="AI100" s="6">
        <v>0</v>
      </c>
      <c r="AJ100" s="6">
        <v>0</v>
      </c>
      <c r="AK100" s="6">
        <v>0</v>
      </c>
      <c r="AL100" s="6">
        <v>0</v>
      </c>
      <c r="AM100" s="6">
        <v>0</v>
      </c>
      <c r="AN100" s="6">
        <v>0</v>
      </c>
      <c r="AO100" s="6">
        <v>0</v>
      </c>
      <c r="AP100" s="6">
        <v>0</v>
      </c>
      <c r="AQ100" s="6">
        <v>0</v>
      </c>
      <c r="AR100" s="6">
        <v>0</v>
      </c>
      <c r="AS100" s="6">
        <v>0</v>
      </c>
      <c r="AT100" s="6">
        <v>0</v>
      </c>
      <c r="AU100" s="6">
        <v>0</v>
      </c>
      <c r="AV100" s="6">
        <v>0</v>
      </c>
      <c r="AW100" s="6">
        <v>0</v>
      </c>
      <c r="AX100" s="6">
        <v>0</v>
      </c>
      <c r="AY100" s="6">
        <v>0</v>
      </c>
      <c r="AZ100" s="6">
        <v>0</v>
      </c>
      <c r="BA100" s="6">
        <v>0</v>
      </c>
      <c r="BB100" s="6">
        <v>0</v>
      </c>
      <c r="BC100" s="6">
        <v>0</v>
      </c>
      <c r="BD100" s="6">
        <v>2</v>
      </c>
      <c r="BE100" s="6">
        <v>0</v>
      </c>
      <c r="BF100" s="6">
        <v>0</v>
      </c>
      <c r="BG100" s="6">
        <v>0</v>
      </c>
      <c r="BH100" s="6">
        <v>0</v>
      </c>
      <c r="BI100" s="6">
        <v>0</v>
      </c>
      <c r="BJ100" s="6">
        <v>0</v>
      </c>
      <c r="BK100" s="6">
        <v>0</v>
      </c>
      <c r="BL100" s="6">
        <v>0</v>
      </c>
      <c r="BM100" s="6">
        <v>0</v>
      </c>
      <c r="BN100" s="6"/>
      <c r="BO100" s="6">
        <v>0</v>
      </c>
      <c r="BP100" s="6">
        <v>0</v>
      </c>
      <c r="BQ100" s="6">
        <v>0</v>
      </c>
      <c r="BR100" s="6">
        <v>0</v>
      </c>
      <c r="BS100" s="6">
        <v>0</v>
      </c>
      <c r="BT100" s="6">
        <v>0</v>
      </c>
      <c r="BU100" s="6">
        <v>0</v>
      </c>
      <c r="BV100" s="6">
        <v>0</v>
      </c>
      <c r="BW100" s="6">
        <v>0</v>
      </c>
      <c r="BX100" s="6">
        <v>0</v>
      </c>
      <c r="BY100" s="6">
        <v>0</v>
      </c>
      <c r="BZ100" s="6">
        <v>0</v>
      </c>
      <c r="CA100" s="6">
        <v>0</v>
      </c>
      <c r="CB100" s="7">
        <v>0</v>
      </c>
      <c r="CC100" s="7">
        <v>0</v>
      </c>
      <c r="CD100" s="7">
        <v>0</v>
      </c>
      <c r="CE100" s="7">
        <v>0</v>
      </c>
      <c r="CF100" s="7">
        <v>0</v>
      </c>
      <c r="CG100" s="7">
        <v>0</v>
      </c>
      <c r="CH100" s="7"/>
      <c r="CI100" s="7">
        <v>2</v>
      </c>
      <c r="CJ100" s="7">
        <v>0</v>
      </c>
      <c r="CK100" s="6" t="s">
        <v>0</v>
      </c>
      <c r="CL100" s="6" t="s">
        <v>0</v>
      </c>
      <c r="CM100" s="5">
        <v>0</v>
      </c>
      <c r="CN100" s="5">
        <v>3</v>
      </c>
      <c r="CO100" s="5">
        <v>3</v>
      </c>
      <c r="CP100" s="5">
        <v>59</v>
      </c>
      <c r="CQ100" s="5">
        <v>3</v>
      </c>
      <c r="CR100" s="5">
        <v>0</v>
      </c>
      <c r="CS100" s="5">
        <v>0</v>
      </c>
      <c r="CT100" s="5">
        <v>0</v>
      </c>
      <c r="CU100" s="5" t="s">
        <v>0</v>
      </c>
      <c r="CV100" s="4">
        <v>5.0847457627118647E-2</v>
      </c>
    </row>
    <row r="101" spans="1:100" s="3" customFormat="1" x14ac:dyDescent="0.25">
      <c r="A101" s="6" t="s">
        <v>18</v>
      </c>
      <c r="B101" s="6" t="s">
        <v>331</v>
      </c>
      <c r="C101" s="6"/>
      <c r="D101" s="6" t="str">
        <f t="shared" si="10"/>
        <v>MEFM</v>
      </c>
      <c r="E101" s="6"/>
      <c r="F101" s="6"/>
      <c r="G101" s="6"/>
      <c r="H101" s="6"/>
      <c r="I101" s="6" t="s">
        <v>254</v>
      </c>
      <c r="J101" s="6" t="s">
        <v>232</v>
      </c>
      <c r="K101" s="6"/>
      <c r="L101" s="6" t="s">
        <v>1</v>
      </c>
      <c r="M101" s="9">
        <v>0</v>
      </c>
      <c r="N101" s="6" t="s">
        <v>0</v>
      </c>
      <c r="O101" s="9">
        <v>2</v>
      </c>
      <c r="P101" s="6" t="s">
        <v>0</v>
      </c>
      <c r="Q101" s="32">
        <v>3</v>
      </c>
      <c r="R101" s="33" t="s">
        <v>23</v>
      </c>
      <c r="S101" s="9">
        <v>2</v>
      </c>
      <c r="T101" s="6" t="s">
        <v>0</v>
      </c>
      <c r="U101" s="9">
        <v>0</v>
      </c>
      <c r="V101" s="6" t="s">
        <v>0</v>
      </c>
      <c r="W101" s="6"/>
      <c r="X101" s="34">
        <v>3</v>
      </c>
      <c r="Y101" s="33" t="s">
        <v>23</v>
      </c>
      <c r="Z101" s="33" t="s">
        <v>375</v>
      </c>
      <c r="AA101" s="64"/>
      <c r="AB101" s="6">
        <v>0</v>
      </c>
      <c r="AC101" s="6">
        <v>0</v>
      </c>
      <c r="AD101" s="6">
        <v>0</v>
      </c>
      <c r="AE101" s="6">
        <v>0</v>
      </c>
      <c r="AF101" s="6">
        <v>0</v>
      </c>
      <c r="AG101" s="6">
        <v>0</v>
      </c>
      <c r="AH101" s="6">
        <v>0</v>
      </c>
      <c r="AI101" s="6">
        <v>0</v>
      </c>
      <c r="AJ101" s="6">
        <v>0</v>
      </c>
      <c r="AK101" s="6">
        <v>0</v>
      </c>
      <c r="AL101" s="6">
        <v>0</v>
      </c>
      <c r="AM101" s="6">
        <v>0</v>
      </c>
      <c r="AN101" s="6">
        <v>0</v>
      </c>
      <c r="AO101" s="6">
        <v>0</v>
      </c>
      <c r="AP101" s="6">
        <v>0</v>
      </c>
      <c r="AQ101" s="6">
        <v>0</v>
      </c>
      <c r="AR101" s="6">
        <v>0</v>
      </c>
      <c r="AS101" s="6">
        <v>0</v>
      </c>
      <c r="AT101" s="6">
        <v>0</v>
      </c>
      <c r="AU101" s="6">
        <v>0</v>
      </c>
      <c r="AV101" s="6">
        <v>0</v>
      </c>
      <c r="AW101" s="6">
        <v>0</v>
      </c>
      <c r="AX101" s="6">
        <v>0</v>
      </c>
      <c r="AY101" s="6">
        <v>0</v>
      </c>
      <c r="AZ101" s="6">
        <v>0</v>
      </c>
      <c r="BA101" s="6">
        <v>0</v>
      </c>
      <c r="BB101" s="6">
        <v>0</v>
      </c>
      <c r="BC101" s="6">
        <v>0</v>
      </c>
      <c r="BD101" s="6">
        <v>2</v>
      </c>
      <c r="BE101" s="6">
        <v>0</v>
      </c>
      <c r="BF101" s="6">
        <v>0</v>
      </c>
      <c r="BG101" s="6">
        <v>0</v>
      </c>
      <c r="BH101" s="6">
        <v>0</v>
      </c>
      <c r="BI101" s="6">
        <v>0</v>
      </c>
      <c r="BJ101" s="6">
        <v>0</v>
      </c>
      <c r="BK101" s="6">
        <v>0</v>
      </c>
      <c r="BL101" s="6">
        <v>0</v>
      </c>
      <c r="BM101" s="6">
        <v>0</v>
      </c>
      <c r="BN101" s="6">
        <v>0</v>
      </c>
      <c r="BO101" s="6">
        <v>0</v>
      </c>
      <c r="BP101" s="6">
        <v>0</v>
      </c>
      <c r="BQ101" s="6">
        <v>0</v>
      </c>
      <c r="BR101" s="6">
        <v>0</v>
      </c>
      <c r="BS101" s="6">
        <v>0</v>
      </c>
      <c r="BT101" s="6">
        <v>0</v>
      </c>
      <c r="BU101" s="6">
        <v>0</v>
      </c>
      <c r="BV101" s="6">
        <v>0</v>
      </c>
      <c r="BW101" s="6"/>
      <c r="BX101" s="6">
        <v>0</v>
      </c>
      <c r="BY101" s="6">
        <v>0</v>
      </c>
      <c r="BZ101" s="6"/>
      <c r="CA101" s="6">
        <v>0</v>
      </c>
      <c r="CB101" s="7">
        <v>0</v>
      </c>
      <c r="CC101" s="7">
        <v>0</v>
      </c>
      <c r="CD101" s="7">
        <v>0</v>
      </c>
      <c r="CE101" s="7">
        <v>0</v>
      </c>
      <c r="CF101" s="7">
        <v>0</v>
      </c>
      <c r="CG101" s="7"/>
      <c r="CH101" s="7"/>
      <c r="CI101" s="7"/>
      <c r="CJ101" s="7"/>
      <c r="CK101" s="6" t="s">
        <v>0</v>
      </c>
      <c r="CL101" s="6" t="s">
        <v>0</v>
      </c>
      <c r="CM101" s="5">
        <v>0</v>
      </c>
      <c r="CN101" s="5">
        <v>1</v>
      </c>
      <c r="CO101" s="5">
        <v>1</v>
      </c>
      <c r="CP101" s="5">
        <v>55</v>
      </c>
      <c r="CQ101" s="5">
        <v>1</v>
      </c>
      <c r="CR101" s="5">
        <v>0</v>
      </c>
      <c r="CS101" s="5">
        <v>0</v>
      </c>
      <c r="CT101" s="5">
        <v>0</v>
      </c>
      <c r="CU101" s="5" t="s">
        <v>0</v>
      </c>
      <c r="CV101" s="4">
        <v>1.8181818181818181E-2</v>
      </c>
    </row>
    <row r="102" spans="1:100" s="3" customFormat="1" x14ac:dyDescent="0.25">
      <c r="A102" s="6" t="s">
        <v>17</v>
      </c>
      <c r="B102" s="6" t="s">
        <v>332</v>
      </c>
      <c r="C102" s="6"/>
      <c r="D102" s="6" t="str">
        <f t="shared" si="10"/>
        <v>MEFM</v>
      </c>
      <c r="E102" s="6"/>
      <c r="F102" s="6"/>
      <c r="G102" s="6"/>
      <c r="H102" s="6"/>
      <c r="I102" s="6" t="s">
        <v>298</v>
      </c>
      <c r="J102" s="6" t="s">
        <v>232</v>
      </c>
      <c r="K102" s="6"/>
      <c r="L102" s="6" t="s">
        <v>1</v>
      </c>
      <c r="M102" s="9">
        <v>0</v>
      </c>
      <c r="N102" s="6" t="s">
        <v>0</v>
      </c>
      <c r="O102" s="9">
        <v>2</v>
      </c>
      <c r="P102" s="6" t="s">
        <v>0</v>
      </c>
      <c r="Q102" s="32">
        <v>3</v>
      </c>
      <c r="R102" s="33" t="s">
        <v>23</v>
      </c>
      <c r="S102" s="9">
        <v>2</v>
      </c>
      <c r="T102" s="6" t="s">
        <v>0</v>
      </c>
      <c r="U102" s="9">
        <v>0</v>
      </c>
      <c r="V102" s="6" t="s">
        <v>0</v>
      </c>
      <c r="W102" s="6"/>
      <c r="X102" s="34">
        <v>3</v>
      </c>
      <c r="Y102" s="33" t="s">
        <v>23</v>
      </c>
      <c r="Z102" s="33" t="s">
        <v>375</v>
      </c>
      <c r="AA102" s="64"/>
      <c r="AB102" s="6">
        <v>0</v>
      </c>
      <c r="AC102" s="6">
        <v>0</v>
      </c>
      <c r="AD102" s="6">
        <v>0</v>
      </c>
      <c r="AE102" s="6">
        <v>0</v>
      </c>
      <c r="AF102" s="6">
        <v>0</v>
      </c>
      <c r="AG102" s="6">
        <v>0</v>
      </c>
      <c r="AH102" s="6">
        <v>0</v>
      </c>
      <c r="AI102" s="6">
        <v>0</v>
      </c>
      <c r="AJ102" s="6">
        <v>0</v>
      </c>
      <c r="AK102" s="6">
        <v>0</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6">
        <v>0</v>
      </c>
      <c r="BB102" s="6">
        <v>0</v>
      </c>
      <c r="BC102" s="6">
        <v>0</v>
      </c>
      <c r="BD102" s="6">
        <v>2</v>
      </c>
      <c r="BE102" s="6">
        <v>0</v>
      </c>
      <c r="BF102" s="6">
        <v>2</v>
      </c>
      <c r="BG102" s="6">
        <v>0</v>
      </c>
      <c r="BH102" s="6">
        <v>0</v>
      </c>
      <c r="BI102" s="6">
        <v>0</v>
      </c>
      <c r="BJ102" s="6">
        <v>0</v>
      </c>
      <c r="BK102" s="6">
        <v>0</v>
      </c>
      <c r="BL102" s="6">
        <v>0</v>
      </c>
      <c r="BM102" s="6">
        <v>0</v>
      </c>
      <c r="BN102" s="6">
        <v>0</v>
      </c>
      <c r="BO102" s="6">
        <v>0</v>
      </c>
      <c r="BP102" s="6">
        <v>0</v>
      </c>
      <c r="BQ102" s="6">
        <v>0</v>
      </c>
      <c r="BR102" s="6">
        <v>0</v>
      </c>
      <c r="BS102" s="6">
        <v>0</v>
      </c>
      <c r="BT102" s="6">
        <v>0</v>
      </c>
      <c r="BU102" s="6">
        <v>0</v>
      </c>
      <c r="BV102" s="6">
        <v>0</v>
      </c>
      <c r="BW102" s="6">
        <v>0</v>
      </c>
      <c r="BX102" s="6">
        <v>0</v>
      </c>
      <c r="BY102" s="6">
        <v>0</v>
      </c>
      <c r="BZ102" s="6">
        <v>0</v>
      </c>
      <c r="CA102" s="6">
        <v>0</v>
      </c>
      <c r="CB102" s="7">
        <v>2</v>
      </c>
      <c r="CC102" s="7">
        <v>0</v>
      </c>
      <c r="CD102" s="7">
        <v>0</v>
      </c>
      <c r="CE102" s="7">
        <v>0</v>
      </c>
      <c r="CF102" s="7">
        <v>0</v>
      </c>
      <c r="CG102" s="7">
        <v>0</v>
      </c>
      <c r="CH102" s="7"/>
      <c r="CI102" s="7">
        <v>2</v>
      </c>
      <c r="CJ102" s="7">
        <v>0</v>
      </c>
      <c r="CK102" s="6" t="s">
        <v>0</v>
      </c>
      <c r="CL102" s="6" t="s">
        <v>0</v>
      </c>
      <c r="CM102" s="5">
        <v>0</v>
      </c>
      <c r="CN102" s="5">
        <v>4</v>
      </c>
      <c r="CO102" s="5">
        <v>4</v>
      </c>
      <c r="CP102" s="5">
        <v>60</v>
      </c>
      <c r="CQ102" s="5">
        <v>4</v>
      </c>
      <c r="CR102" s="5">
        <v>0</v>
      </c>
      <c r="CS102" s="5">
        <v>0</v>
      </c>
      <c r="CT102" s="5">
        <v>0</v>
      </c>
      <c r="CU102" s="5" t="s">
        <v>0</v>
      </c>
      <c r="CV102" s="4">
        <v>6.6666666666666666E-2</v>
      </c>
    </row>
    <row r="103" spans="1:100" s="3" customFormat="1" x14ac:dyDescent="0.25">
      <c r="A103" s="6" t="s">
        <v>16</v>
      </c>
      <c r="B103" s="6" t="s">
        <v>333</v>
      </c>
      <c r="C103" s="6"/>
      <c r="D103" s="6" t="str">
        <f t="shared" si="10"/>
        <v>MEFM</v>
      </c>
      <c r="E103" s="6"/>
      <c r="F103" s="6"/>
      <c r="G103" s="6"/>
      <c r="H103" s="6"/>
      <c r="I103" s="6" t="s">
        <v>298</v>
      </c>
      <c r="J103" s="6" t="s">
        <v>232</v>
      </c>
      <c r="K103" s="6"/>
      <c r="L103" s="6" t="s">
        <v>1</v>
      </c>
      <c r="M103" s="9">
        <v>0</v>
      </c>
      <c r="N103" s="6" t="s">
        <v>0</v>
      </c>
      <c r="O103" s="9">
        <v>2</v>
      </c>
      <c r="P103" s="6" t="s">
        <v>0</v>
      </c>
      <c r="Q103" s="32">
        <v>3</v>
      </c>
      <c r="R103" s="33" t="s">
        <v>23</v>
      </c>
      <c r="S103" s="9">
        <v>2</v>
      </c>
      <c r="T103" s="6" t="s">
        <v>0</v>
      </c>
      <c r="U103" s="9">
        <v>0</v>
      </c>
      <c r="V103" s="6" t="s">
        <v>0</v>
      </c>
      <c r="W103" s="6"/>
      <c r="X103" s="34">
        <v>3</v>
      </c>
      <c r="Y103" s="33" t="s">
        <v>23</v>
      </c>
      <c r="Z103" s="33" t="s">
        <v>375</v>
      </c>
      <c r="AA103" s="64"/>
      <c r="AB103" s="6">
        <v>0</v>
      </c>
      <c r="AC103" s="6">
        <v>0</v>
      </c>
      <c r="AD103" s="6">
        <v>0</v>
      </c>
      <c r="AE103" s="6">
        <v>0</v>
      </c>
      <c r="AF103" s="6">
        <v>0</v>
      </c>
      <c r="AG103" s="6">
        <v>0</v>
      </c>
      <c r="AH103" s="6">
        <v>0</v>
      </c>
      <c r="AI103" s="6">
        <v>0</v>
      </c>
      <c r="AJ103" s="6">
        <v>0</v>
      </c>
      <c r="AK103" s="6">
        <v>0</v>
      </c>
      <c r="AL103" s="6">
        <v>0</v>
      </c>
      <c r="AM103" s="6">
        <v>0</v>
      </c>
      <c r="AN103" s="6">
        <v>0</v>
      </c>
      <c r="AO103" s="6">
        <v>0</v>
      </c>
      <c r="AP103" s="6">
        <v>0</v>
      </c>
      <c r="AQ103" s="6">
        <v>0</v>
      </c>
      <c r="AR103" s="6">
        <v>0</v>
      </c>
      <c r="AS103" s="6">
        <v>0</v>
      </c>
      <c r="AT103" s="6">
        <v>0</v>
      </c>
      <c r="AU103" s="6">
        <v>0</v>
      </c>
      <c r="AV103" s="6">
        <v>0</v>
      </c>
      <c r="AW103" s="6">
        <v>0</v>
      </c>
      <c r="AX103" s="6">
        <v>2</v>
      </c>
      <c r="AY103" s="6">
        <v>0</v>
      </c>
      <c r="AZ103" s="6">
        <v>0</v>
      </c>
      <c r="BA103" s="6">
        <v>0</v>
      </c>
      <c r="BB103" s="6">
        <v>0</v>
      </c>
      <c r="BC103" s="6">
        <v>0</v>
      </c>
      <c r="BD103" s="6">
        <v>2</v>
      </c>
      <c r="BE103" s="6">
        <v>0</v>
      </c>
      <c r="BF103" s="6">
        <v>0</v>
      </c>
      <c r="BG103" s="6">
        <v>2</v>
      </c>
      <c r="BH103" s="6">
        <v>0</v>
      </c>
      <c r="BI103" s="6">
        <v>0</v>
      </c>
      <c r="BJ103" s="6">
        <v>0</v>
      </c>
      <c r="BK103" s="6">
        <v>0</v>
      </c>
      <c r="BL103" s="6">
        <v>0</v>
      </c>
      <c r="BM103" s="6">
        <v>0</v>
      </c>
      <c r="BN103" s="6">
        <v>0</v>
      </c>
      <c r="BO103" s="6">
        <v>0</v>
      </c>
      <c r="BP103" s="6">
        <v>0</v>
      </c>
      <c r="BQ103" s="6">
        <v>0</v>
      </c>
      <c r="BR103" s="6">
        <v>0</v>
      </c>
      <c r="BS103" s="6">
        <v>0</v>
      </c>
      <c r="BT103" s="6">
        <v>0</v>
      </c>
      <c r="BU103" s="6">
        <v>0</v>
      </c>
      <c r="BV103" s="6">
        <v>0</v>
      </c>
      <c r="BW103" s="6">
        <v>0</v>
      </c>
      <c r="BX103" s="6">
        <v>0</v>
      </c>
      <c r="BY103" s="6">
        <v>0</v>
      </c>
      <c r="BZ103" s="6">
        <v>0</v>
      </c>
      <c r="CA103" s="6">
        <v>0</v>
      </c>
      <c r="CB103" s="7">
        <v>0</v>
      </c>
      <c r="CC103" s="7">
        <v>0</v>
      </c>
      <c r="CD103" s="7">
        <v>0</v>
      </c>
      <c r="CE103" s="7">
        <v>0</v>
      </c>
      <c r="CF103" s="7">
        <v>0</v>
      </c>
      <c r="CG103" s="7">
        <v>0</v>
      </c>
      <c r="CH103" s="7"/>
      <c r="CI103" s="7">
        <v>2</v>
      </c>
      <c r="CJ103" s="7">
        <v>0</v>
      </c>
      <c r="CK103" s="6" t="s">
        <v>0</v>
      </c>
      <c r="CL103" s="6" t="s">
        <v>0</v>
      </c>
      <c r="CM103" s="5">
        <v>0</v>
      </c>
      <c r="CN103" s="5">
        <v>4</v>
      </c>
      <c r="CO103" s="5">
        <v>4</v>
      </c>
      <c r="CP103" s="5">
        <v>60</v>
      </c>
      <c r="CQ103" s="5">
        <v>4</v>
      </c>
      <c r="CR103" s="5">
        <v>0</v>
      </c>
      <c r="CS103" s="5">
        <v>0</v>
      </c>
      <c r="CT103" s="5">
        <v>0</v>
      </c>
      <c r="CU103" s="5" t="s">
        <v>0</v>
      </c>
      <c r="CV103" s="4">
        <v>6.6666666666666666E-2</v>
      </c>
    </row>
    <row r="104" spans="1:100" s="3" customFormat="1" x14ac:dyDescent="0.25">
      <c r="A104" s="6" t="s">
        <v>15</v>
      </c>
      <c r="B104" s="6" t="s">
        <v>334</v>
      </c>
      <c r="C104" s="6"/>
      <c r="D104" s="6" t="str">
        <f t="shared" si="10"/>
        <v>MEFM</v>
      </c>
      <c r="E104" s="6"/>
      <c r="F104" s="6"/>
      <c r="G104" s="6"/>
      <c r="H104" s="6"/>
      <c r="I104" s="6" t="s">
        <v>298</v>
      </c>
      <c r="J104" s="6" t="s">
        <v>232</v>
      </c>
      <c r="K104" s="6"/>
      <c r="L104" s="6" t="s">
        <v>1</v>
      </c>
      <c r="M104" s="9">
        <v>0</v>
      </c>
      <c r="N104" s="6" t="s">
        <v>0</v>
      </c>
      <c r="O104" s="9">
        <v>2</v>
      </c>
      <c r="P104" s="6" t="s">
        <v>0</v>
      </c>
      <c r="Q104" s="32">
        <v>3</v>
      </c>
      <c r="R104" s="33" t="s">
        <v>23</v>
      </c>
      <c r="S104" s="9">
        <v>2</v>
      </c>
      <c r="T104" s="6" t="s">
        <v>0</v>
      </c>
      <c r="U104" s="9">
        <v>0</v>
      </c>
      <c r="V104" s="6" t="s">
        <v>0</v>
      </c>
      <c r="W104" s="6"/>
      <c r="X104" s="34">
        <v>3</v>
      </c>
      <c r="Y104" s="33" t="s">
        <v>23</v>
      </c>
      <c r="Z104" s="33" t="s">
        <v>375</v>
      </c>
      <c r="AA104" s="64"/>
      <c r="AB104" s="6">
        <v>0</v>
      </c>
      <c r="AC104" s="6">
        <v>0</v>
      </c>
      <c r="AD104" s="6">
        <v>0</v>
      </c>
      <c r="AE104" s="6">
        <v>2</v>
      </c>
      <c r="AF104" s="6">
        <v>0</v>
      </c>
      <c r="AG104" s="6">
        <v>0</v>
      </c>
      <c r="AH104" s="6">
        <v>0</v>
      </c>
      <c r="AI104" s="6">
        <v>0</v>
      </c>
      <c r="AJ104" s="6">
        <v>0</v>
      </c>
      <c r="AK104" s="6">
        <v>0</v>
      </c>
      <c r="AL104" s="6">
        <v>0</v>
      </c>
      <c r="AM104" s="6">
        <v>0</v>
      </c>
      <c r="AN104" s="6">
        <v>0</v>
      </c>
      <c r="AO104" s="6">
        <v>0</v>
      </c>
      <c r="AP104" s="6">
        <v>0</v>
      </c>
      <c r="AQ104" s="6">
        <v>0</v>
      </c>
      <c r="AR104" s="6">
        <v>0</v>
      </c>
      <c r="AS104" s="6">
        <v>0</v>
      </c>
      <c r="AT104" s="6">
        <v>0</v>
      </c>
      <c r="AU104" s="6">
        <v>0</v>
      </c>
      <c r="AV104" s="6">
        <v>0</v>
      </c>
      <c r="AW104" s="6">
        <v>0</v>
      </c>
      <c r="AX104" s="6">
        <v>2</v>
      </c>
      <c r="AY104" s="6">
        <v>0</v>
      </c>
      <c r="AZ104" s="6">
        <v>0</v>
      </c>
      <c r="BA104" s="6">
        <v>0</v>
      </c>
      <c r="BB104" s="6">
        <v>0</v>
      </c>
      <c r="BC104" s="6">
        <v>0</v>
      </c>
      <c r="BD104" s="6">
        <v>2</v>
      </c>
      <c r="BE104" s="6">
        <v>0</v>
      </c>
      <c r="BF104" s="6">
        <v>2</v>
      </c>
      <c r="BG104" s="6">
        <v>0</v>
      </c>
      <c r="BH104" s="6">
        <v>0</v>
      </c>
      <c r="BI104" s="6">
        <v>0</v>
      </c>
      <c r="BJ104" s="6">
        <v>0</v>
      </c>
      <c r="BK104" s="6">
        <v>0</v>
      </c>
      <c r="BL104" s="6">
        <v>0</v>
      </c>
      <c r="BM104" s="6">
        <v>0</v>
      </c>
      <c r="BN104" s="6">
        <v>0</v>
      </c>
      <c r="BO104" s="6">
        <v>0</v>
      </c>
      <c r="BP104" s="6">
        <v>0</v>
      </c>
      <c r="BQ104" s="6">
        <v>0</v>
      </c>
      <c r="BR104" s="6">
        <v>0</v>
      </c>
      <c r="BS104" s="6">
        <v>0</v>
      </c>
      <c r="BT104" s="6">
        <v>0</v>
      </c>
      <c r="BU104" s="6">
        <v>0</v>
      </c>
      <c r="BV104" s="6">
        <v>0</v>
      </c>
      <c r="BW104" s="6">
        <v>0</v>
      </c>
      <c r="BX104" s="6">
        <v>0</v>
      </c>
      <c r="BY104" s="6">
        <v>0</v>
      </c>
      <c r="BZ104" s="6">
        <v>0</v>
      </c>
      <c r="CA104" s="6">
        <v>0</v>
      </c>
      <c r="CB104" s="7">
        <v>2</v>
      </c>
      <c r="CC104" s="7">
        <v>0</v>
      </c>
      <c r="CD104" s="7">
        <v>0</v>
      </c>
      <c r="CE104" s="7">
        <v>0</v>
      </c>
      <c r="CF104" s="7">
        <v>0</v>
      </c>
      <c r="CG104" s="7">
        <v>0</v>
      </c>
      <c r="CH104" s="7"/>
      <c r="CI104" s="7">
        <v>2</v>
      </c>
      <c r="CJ104" s="7">
        <v>0</v>
      </c>
      <c r="CK104" s="6" t="s">
        <v>0</v>
      </c>
      <c r="CL104" s="6" t="s">
        <v>0</v>
      </c>
      <c r="CM104" s="5">
        <v>0</v>
      </c>
      <c r="CN104" s="5">
        <v>6</v>
      </c>
      <c r="CO104" s="5">
        <v>6</v>
      </c>
      <c r="CP104" s="5">
        <v>60</v>
      </c>
      <c r="CQ104" s="5">
        <v>6</v>
      </c>
      <c r="CR104" s="5">
        <v>0</v>
      </c>
      <c r="CS104" s="5">
        <v>0</v>
      </c>
      <c r="CT104" s="5">
        <v>0</v>
      </c>
      <c r="CU104" s="5" t="s">
        <v>0</v>
      </c>
      <c r="CV104" s="4">
        <v>0.1</v>
      </c>
    </row>
    <row r="105" spans="1:100" s="3" customFormat="1" x14ac:dyDescent="0.25">
      <c r="A105" s="6" t="s">
        <v>14</v>
      </c>
      <c r="B105" s="6" t="s">
        <v>335</v>
      </c>
      <c r="C105" s="6"/>
      <c r="D105" s="6" t="str">
        <f t="shared" si="10"/>
        <v>MEFM</v>
      </c>
      <c r="E105" s="6"/>
      <c r="F105" s="6"/>
      <c r="G105" s="6"/>
      <c r="H105" s="6"/>
      <c r="I105" s="6" t="s">
        <v>298</v>
      </c>
      <c r="J105" s="6" t="s">
        <v>232</v>
      </c>
      <c r="K105" s="6"/>
      <c r="L105" s="6" t="s">
        <v>1</v>
      </c>
      <c r="M105" s="9">
        <v>0</v>
      </c>
      <c r="N105" s="6" t="s">
        <v>0</v>
      </c>
      <c r="O105" s="9">
        <v>2</v>
      </c>
      <c r="P105" s="6" t="s">
        <v>0</v>
      </c>
      <c r="Q105" s="32">
        <v>3</v>
      </c>
      <c r="R105" s="33" t="s">
        <v>23</v>
      </c>
      <c r="S105" s="9">
        <v>2</v>
      </c>
      <c r="T105" s="6" t="s">
        <v>0</v>
      </c>
      <c r="U105" s="9">
        <v>0</v>
      </c>
      <c r="V105" s="6" t="s">
        <v>0</v>
      </c>
      <c r="W105" s="6"/>
      <c r="X105" s="34">
        <v>3</v>
      </c>
      <c r="Y105" s="33" t="s">
        <v>23</v>
      </c>
      <c r="Z105" s="33" t="s">
        <v>375</v>
      </c>
      <c r="AA105" s="64"/>
      <c r="AB105" s="6">
        <v>0</v>
      </c>
      <c r="AC105" s="6">
        <v>0</v>
      </c>
      <c r="AD105" s="6">
        <v>0</v>
      </c>
      <c r="AE105" s="6">
        <v>0</v>
      </c>
      <c r="AF105" s="6">
        <v>0</v>
      </c>
      <c r="AG105" s="6">
        <v>0</v>
      </c>
      <c r="AH105" s="6">
        <v>0</v>
      </c>
      <c r="AI105" s="6">
        <v>0</v>
      </c>
      <c r="AJ105" s="6">
        <v>0</v>
      </c>
      <c r="AK105" s="6">
        <v>0</v>
      </c>
      <c r="AL105" s="6">
        <v>0</v>
      </c>
      <c r="AM105" s="6">
        <v>0</v>
      </c>
      <c r="AN105" s="6">
        <v>0</v>
      </c>
      <c r="AO105" s="6">
        <v>0</v>
      </c>
      <c r="AP105" s="6">
        <v>0</v>
      </c>
      <c r="AQ105" s="6">
        <v>0</v>
      </c>
      <c r="AR105" s="6">
        <v>0</v>
      </c>
      <c r="AS105" s="6">
        <v>0</v>
      </c>
      <c r="AT105" s="6">
        <v>0</v>
      </c>
      <c r="AU105" s="6">
        <v>0</v>
      </c>
      <c r="AV105" s="6">
        <v>0</v>
      </c>
      <c r="AW105" s="6">
        <v>0</v>
      </c>
      <c r="AX105" s="6">
        <v>2</v>
      </c>
      <c r="AY105" s="6">
        <v>0</v>
      </c>
      <c r="AZ105" s="6">
        <v>0</v>
      </c>
      <c r="BA105" s="6">
        <v>0</v>
      </c>
      <c r="BB105" s="6">
        <v>0</v>
      </c>
      <c r="BC105" s="6">
        <v>0</v>
      </c>
      <c r="BD105" s="6">
        <v>2</v>
      </c>
      <c r="BE105" s="6">
        <v>0</v>
      </c>
      <c r="BF105" s="6">
        <v>0</v>
      </c>
      <c r="BG105" s="6">
        <v>2</v>
      </c>
      <c r="BH105" s="6">
        <v>0</v>
      </c>
      <c r="BI105" s="6">
        <v>0</v>
      </c>
      <c r="BJ105" s="6">
        <v>0</v>
      </c>
      <c r="BK105" s="6">
        <v>0</v>
      </c>
      <c r="BL105" s="6">
        <v>0</v>
      </c>
      <c r="BM105" s="6">
        <v>0</v>
      </c>
      <c r="BN105" s="6">
        <v>0</v>
      </c>
      <c r="BO105" s="6">
        <v>0</v>
      </c>
      <c r="BP105" s="6">
        <v>0</v>
      </c>
      <c r="BQ105" s="6">
        <v>0</v>
      </c>
      <c r="BR105" s="6">
        <v>0</v>
      </c>
      <c r="BS105" s="6">
        <v>0</v>
      </c>
      <c r="BT105" s="6">
        <v>0</v>
      </c>
      <c r="BU105" s="6">
        <v>0</v>
      </c>
      <c r="BV105" s="6">
        <v>0</v>
      </c>
      <c r="BW105" s="6">
        <v>0</v>
      </c>
      <c r="BX105" s="6">
        <v>0</v>
      </c>
      <c r="BY105" s="6">
        <v>0</v>
      </c>
      <c r="BZ105" s="6">
        <v>0</v>
      </c>
      <c r="CA105" s="6">
        <v>0</v>
      </c>
      <c r="CB105" s="7">
        <v>0</v>
      </c>
      <c r="CC105" s="7">
        <v>0</v>
      </c>
      <c r="CD105" s="7">
        <v>0</v>
      </c>
      <c r="CE105" s="7">
        <v>0</v>
      </c>
      <c r="CF105" s="7">
        <v>0</v>
      </c>
      <c r="CG105" s="7">
        <v>0</v>
      </c>
      <c r="CH105" s="7"/>
      <c r="CI105" s="7">
        <v>2</v>
      </c>
      <c r="CJ105" s="7">
        <v>0</v>
      </c>
      <c r="CK105" s="6" t="s">
        <v>0</v>
      </c>
      <c r="CL105" s="6" t="s">
        <v>0</v>
      </c>
      <c r="CM105" s="5">
        <v>0</v>
      </c>
      <c r="CN105" s="5">
        <v>4</v>
      </c>
      <c r="CO105" s="5">
        <v>4</v>
      </c>
      <c r="CP105" s="5">
        <v>60</v>
      </c>
      <c r="CQ105" s="5">
        <v>4</v>
      </c>
      <c r="CR105" s="5">
        <v>0</v>
      </c>
      <c r="CS105" s="5">
        <v>0</v>
      </c>
      <c r="CT105" s="5">
        <v>0</v>
      </c>
      <c r="CU105" s="5" t="s">
        <v>0</v>
      </c>
      <c r="CV105" s="4">
        <v>6.6666666666666666E-2</v>
      </c>
    </row>
    <row r="106" spans="1:100" s="3" customFormat="1" x14ac:dyDescent="0.25">
      <c r="A106" s="6" t="s">
        <v>13</v>
      </c>
      <c r="B106" s="6" t="s">
        <v>336</v>
      </c>
      <c r="C106" s="6"/>
      <c r="D106" s="6" t="str">
        <f t="shared" si="10"/>
        <v>MEFM</v>
      </c>
      <c r="E106" s="6"/>
      <c r="F106" s="6"/>
      <c r="G106" s="6"/>
      <c r="H106" s="6"/>
      <c r="I106" s="6" t="s">
        <v>298</v>
      </c>
      <c r="J106" s="6" t="s">
        <v>232</v>
      </c>
      <c r="K106" s="6"/>
      <c r="L106" s="6" t="s">
        <v>1</v>
      </c>
      <c r="M106" s="9">
        <v>0</v>
      </c>
      <c r="N106" s="6" t="s">
        <v>0</v>
      </c>
      <c r="O106" s="9">
        <v>2</v>
      </c>
      <c r="P106" s="6" t="s">
        <v>0</v>
      </c>
      <c r="Q106" s="32">
        <v>3</v>
      </c>
      <c r="R106" s="33" t="s">
        <v>23</v>
      </c>
      <c r="S106" s="9">
        <v>2</v>
      </c>
      <c r="T106" s="6" t="s">
        <v>0</v>
      </c>
      <c r="U106" s="9">
        <v>0</v>
      </c>
      <c r="V106" s="6" t="s">
        <v>0</v>
      </c>
      <c r="W106" s="6"/>
      <c r="X106" s="34">
        <v>3</v>
      </c>
      <c r="Y106" s="33" t="s">
        <v>23</v>
      </c>
      <c r="Z106" s="33" t="s">
        <v>375</v>
      </c>
      <c r="AA106" s="64"/>
      <c r="AB106" s="6">
        <v>0</v>
      </c>
      <c r="AC106" s="6">
        <v>0</v>
      </c>
      <c r="AD106" s="6">
        <v>0</v>
      </c>
      <c r="AE106" s="6">
        <v>2</v>
      </c>
      <c r="AF106" s="6">
        <v>0</v>
      </c>
      <c r="AG106" s="6">
        <v>0</v>
      </c>
      <c r="AH106" s="6">
        <v>0</v>
      </c>
      <c r="AI106" s="6">
        <v>0</v>
      </c>
      <c r="AJ106" s="6">
        <v>0</v>
      </c>
      <c r="AK106" s="6">
        <v>0</v>
      </c>
      <c r="AL106" s="6">
        <v>2</v>
      </c>
      <c r="AM106" s="6">
        <v>0</v>
      </c>
      <c r="AN106" s="6">
        <v>0</v>
      </c>
      <c r="AO106" s="6">
        <v>0</v>
      </c>
      <c r="AP106" s="6">
        <v>0</v>
      </c>
      <c r="AQ106" s="6">
        <v>0</v>
      </c>
      <c r="AR106" s="6">
        <v>0</v>
      </c>
      <c r="AS106" s="6">
        <v>0</v>
      </c>
      <c r="AT106" s="6">
        <v>0</v>
      </c>
      <c r="AU106" s="6">
        <v>0</v>
      </c>
      <c r="AV106" s="6">
        <v>0</v>
      </c>
      <c r="AW106" s="6">
        <v>0</v>
      </c>
      <c r="AX106" s="6">
        <v>2</v>
      </c>
      <c r="AY106" s="6">
        <v>0</v>
      </c>
      <c r="AZ106" s="6">
        <v>0</v>
      </c>
      <c r="BA106" s="6">
        <v>0</v>
      </c>
      <c r="BB106" s="6">
        <v>0</v>
      </c>
      <c r="BC106" s="6">
        <v>0</v>
      </c>
      <c r="BD106" s="6">
        <v>2</v>
      </c>
      <c r="BE106" s="6">
        <v>0</v>
      </c>
      <c r="BF106" s="6">
        <v>2</v>
      </c>
      <c r="BG106" s="6">
        <v>2</v>
      </c>
      <c r="BH106" s="6">
        <v>0</v>
      </c>
      <c r="BI106" s="6">
        <v>0</v>
      </c>
      <c r="BJ106" s="6">
        <v>0</v>
      </c>
      <c r="BK106" s="6">
        <v>0</v>
      </c>
      <c r="BL106" s="6">
        <v>0</v>
      </c>
      <c r="BM106" s="6">
        <v>0</v>
      </c>
      <c r="BN106" s="6">
        <v>0</v>
      </c>
      <c r="BO106" s="6">
        <v>0</v>
      </c>
      <c r="BP106" s="6">
        <v>0</v>
      </c>
      <c r="BQ106" s="6">
        <v>0</v>
      </c>
      <c r="BR106" s="6">
        <v>0</v>
      </c>
      <c r="BS106" s="6">
        <v>0</v>
      </c>
      <c r="BT106" s="6">
        <v>0</v>
      </c>
      <c r="BU106" s="6">
        <v>0</v>
      </c>
      <c r="BV106" s="6">
        <v>0</v>
      </c>
      <c r="BW106" s="6">
        <v>0</v>
      </c>
      <c r="BX106" s="6">
        <v>0</v>
      </c>
      <c r="BY106" s="6">
        <v>0</v>
      </c>
      <c r="BZ106" s="6">
        <v>0</v>
      </c>
      <c r="CA106" s="6">
        <v>0</v>
      </c>
      <c r="CB106" s="7">
        <v>2</v>
      </c>
      <c r="CC106" s="7">
        <v>0</v>
      </c>
      <c r="CD106" s="7">
        <v>0</v>
      </c>
      <c r="CE106" s="7">
        <v>0</v>
      </c>
      <c r="CF106" s="7">
        <v>0</v>
      </c>
      <c r="CG106" s="7">
        <v>0</v>
      </c>
      <c r="CH106" s="7"/>
      <c r="CI106" s="7">
        <v>2</v>
      </c>
      <c r="CJ106" s="7">
        <v>0</v>
      </c>
      <c r="CK106" s="6" t="s">
        <v>0</v>
      </c>
      <c r="CL106" s="6" t="s">
        <v>0</v>
      </c>
      <c r="CM106" s="5">
        <v>0</v>
      </c>
      <c r="CN106" s="5">
        <v>8</v>
      </c>
      <c r="CO106" s="5">
        <v>8</v>
      </c>
      <c r="CP106" s="5">
        <v>60</v>
      </c>
      <c r="CQ106" s="5">
        <v>8</v>
      </c>
      <c r="CR106" s="5">
        <v>0</v>
      </c>
      <c r="CS106" s="5">
        <v>0</v>
      </c>
      <c r="CT106" s="5">
        <v>0</v>
      </c>
      <c r="CU106" s="5" t="s">
        <v>0</v>
      </c>
      <c r="CV106" s="4">
        <v>0.13333333333333333</v>
      </c>
    </row>
    <row r="107" spans="1:100" s="3" customFormat="1" x14ac:dyDescent="0.25">
      <c r="A107" s="6" t="s">
        <v>12</v>
      </c>
      <c r="B107" s="6" t="s">
        <v>337</v>
      </c>
      <c r="C107" s="6"/>
      <c r="D107" s="6" t="str">
        <f t="shared" si="10"/>
        <v>MEFM</v>
      </c>
      <c r="E107" s="6"/>
      <c r="F107" s="6"/>
      <c r="G107" s="6"/>
      <c r="H107" s="6"/>
      <c r="I107" s="6" t="s">
        <v>298</v>
      </c>
      <c r="J107" s="6" t="s">
        <v>232</v>
      </c>
      <c r="K107" s="6"/>
      <c r="L107" s="6" t="s">
        <v>1</v>
      </c>
      <c r="M107" s="9">
        <v>0</v>
      </c>
      <c r="N107" s="6" t="s">
        <v>0</v>
      </c>
      <c r="O107" s="9">
        <v>2</v>
      </c>
      <c r="P107" s="6" t="s">
        <v>0</v>
      </c>
      <c r="Q107" s="32">
        <v>3</v>
      </c>
      <c r="R107" s="33" t="s">
        <v>23</v>
      </c>
      <c r="S107" s="9">
        <v>2</v>
      </c>
      <c r="T107" s="6" t="s">
        <v>0</v>
      </c>
      <c r="U107" s="9">
        <v>0</v>
      </c>
      <c r="V107" s="6" t="s">
        <v>0</v>
      </c>
      <c r="W107" s="6"/>
      <c r="X107" s="34">
        <v>3</v>
      </c>
      <c r="Y107" s="33" t="s">
        <v>23</v>
      </c>
      <c r="Z107" s="33" t="s">
        <v>375</v>
      </c>
      <c r="AA107" s="64"/>
      <c r="AB107" s="6">
        <v>0</v>
      </c>
      <c r="AC107" s="6">
        <v>0</v>
      </c>
      <c r="AD107" s="6">
        <v>0</v>
      </c>
      <c r="AE107" s="6">
        <v>0</v>
      </c>
      <c r="AF107" s="6">
        <v>0</v>
      </c>
      <c r="AG107" s="6">
        <v>0</v>
      </c>
      <c r="AH107" s="6">
        <v>0</v>
      </c>
      <c r="AI107" s="6">
        <v>0</v>
      </c>
      <c r="AJ107" s="6">
        <v>0</v>
      </c>
      <c r="AK107" s="6">
        <v>0</v>
      </c>
      <c r="AL107" s="6">
        <v>0</v>
      </c>
      <c r="AM107" s="6">
        <v>0</v>
      </c>
      <c r="AN107" s="6">
        <v>0</v>
      </c>
      <c r="AO107" s="6">
        <v>0</v>
      </c>
      <c r="AP107" s="6">
        <v>0</v>
      </c>
      <c r="AQ107" s="6">
        <v>0</v>
      </c>
      <c r="AR107" s="6">
        <v>0</v>
      </c>
      <c r="AS107" s="6">
        <v>0</v>
      </c>
      <c r="AT107" s="6">
        <v>0</v>
      </c>
      <c r="AU107" s="6">
        <v>0</v>
      </c>
      <c r="AV107" s="6">
        <v>0</v>
      </c>
      <c r="AW107" s="6">
        <v>0</v>
      </c>
      <c r="AX107" s="6">
        <v>0</v>
      </c>
      <c r="AY107" s="6">
        <v>0</v>
      </c>
      <c r="AZ107" s="6">
        <v>0</v>
      </c>
      <c r="BA107" s="6">
        <v>0</v>
      </c>
      <c r="BB107" s="6">
        <v>0</v>
      </c>
      <c r="BC107" s="6">
        <v>0</v>
      </c>
      <c r="BD107" s="6">
        <v>2</v>
      </c>
      <c r="BE107" s="6">
        <v>0</v>
      </c>
      <c r="BF107" s="6">
        <v>0</v>
      </c>
      <c r="BG107" s="6">
        <v>0</v>
      </c>
      <c r="BH107" s="6">
        <v>0</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7">
        <v>2</v>
      </c>
      <c r="CC107" s="7">
        <v>0</v>
      </c>
      <c r="CD107" s="7">
        <v>0</v>
      </c>
      <c r="CE107" s="7">
        <v>0</v>
      </c>
      <c r="CF107" s="7">
        <v>0</v>
      </c>
      <c r="CG107" s="7">
        <v>0</v>
      </c>
      <c r="CH107" s="7"/>
      <c r="CI107" s="7">
        <v>2</v>
      </c>
      <c r="CJ107" s="7">
        <v>0</v>
      </c>
      <c r="CK107" s="6" t="s">
        <v>0</v>
      </c>
      <c r="CL107" s="6" t="s">
        <v>0</v>
      </c>
      <c r="CM107" s="5">
        <v>0</v>
      </c>
      <c r="CN107" s="5">
        <v>3</v>
      </c>
      <c r="CO107" s="5">
        <v>3</v>
      </c>
      <c r="CP107" s="5">
        <v>60</v>
      </c>
      <c r="CQ107" s="5">
        <v>3</v>
      </c>
      <c r="CR107" s="5">
        <v>0</v>
      </c>
      <c r="CS107" s="5">
        <v>0</v>
      </c>
      <c r="CT107" s="5">
        <v>0</v>
      </c>
      <c r="CU107" s="5" t="s">
        <v>0</v>
      </c>
      <c r="CV107" s="4">
        <v>0.05</v>
      </c>
    </row>
    <row r="108" spans="1:100" s="3" customFormat="1" x14ac:dyDescent="0.25">
      <c r="A108" s="6" t="s">
        <v>11</v>
      </c>
      <c r="B108" s="6" t="s">
        <v>338</v>
      </c>
      <c r="C108" s="6"/>
      <c r="D108" s="6" t="str">
        <f t="shared" si="10"/>
        <v>MEFM</v>
      </c>
      <c r="E108" s="6"/>
      <c r="F108" s="6"/>
      <c r="G108" s="6"/>
      <c r="H108" s="6"/>
      <c r="I108" s="6" t="s">
        <v>298</v>
      </c>
      <c r="J108" s="6" t="s">
        <v>232</v>
      </c>
      <c r="K108" s="6"/>
      <c r="L108" s="6" t="s">
        <v>1</v>
      </c>
      <c r="M108" s="9">
        <v>0</v>
      </c>
      <c r="N108" s="6" t="s">
        <v>0</v>
      </c>
      <c r="O108" s="9">
        <v>2</v>
      </c>
      <c r="P108" s="6" t="s">
        <v>0</v>
      </c>
      <c r="Q108" s="32">
        <v>3</v>
      </c>
      <c r="R108" s="33" t="s">
        <v>23</v>
      </c>
      <c r="S108" s="9">
        <v>2</v>
      </c>
      <c r="T108" s="6" t="s">
        <v>0</v>
      </c>
      <c r="U108" s="9">
        <v>0</v>
      </c>
      <c r="V108" s="6" t="s">
        <v>0</v>
      </c>
      <c r="W108" s="8"/>
      <c r="X108" s="34">
        <v>3</v>
      </c>
      <c r="Y108" s="33" t="s">
        <v>23</v>
      </c>
      <c r="Z108" s="33" t="s">
        <v>377</v>
      </c>
      <c r="AA108" s="64"/>
      <c r="AB108" s="6">
        <v>0</v>
      </c>
      <c r="AC108" s="6">
        <v>0</v>
      </c>
      <c r="AD108" s="6">
        <v>0</v>
      </c>
      <c r="AE108" s="6">
        <v>0</v>
      </c>
      <c r="AF108" s="6">
        <v>0</v>
      </c>
      <c r="AG108" s="6">
        <v>0</v>
      </c>
      <c r="AH108" s="6">
        <v>0</v>
      </c>
      <c r="AI108" s="6">
        <v>0</v>
      </c>
      <c r="AJ108" s="6">
        <v>0</v>
      </c>
      <c r="AK108" s="6">
        <v>0</v>
      </c>
      <c r="AL108" s="6">
        <v>0</v>
      </c>
      <c r="AM108" s="6">
        <v>0</v>
      </c>
      <c r="AN108" s="6">
        <v>0</v>
      </c>
      <c r="AO108" s="6">
        <v>0</v>
      </c>
      <c r="AP108" s="6">
        <v>0</v>
      </c>
      <c r="AQ108" s="6">
        <v>0</v>
      </c>
      <c r="AR108" s="6">
        <v>0</v>
      </c>
      <c r="AS108" s="6">
        <v>0</v>
      </c>
      <c r="AT108" s="6">
        <v>0</v>
      </c>
      <c r="AU108" s="6">
        <v>0</v>
      </c>
      <c r="AV108" s="6">
        <v>0</v>
      </c>
      <c r="AW108" s="6">
        <v>0</v>
      </c>
      <c r="AX108" s="6">
        <v>2</v>
      </c>
      <c r="AY108" s="6">
        <v>0</v>
      </c>
      <c r="AZ108" s="6">
        <v>0</v>
      </c>
      <c r="BA108" s="6">
        <v>0</v>
      </c>
      <c r="BB108" s="6">
        <v>0</v>
      </c>
      <c r="BC108" s="6">
        <v>0</v>
      </c>
      <c r="BD108" s="6">
        <v>2</v>
      </c>
      <c r="BE108" s="6">
        <v>0</v>
      </c>
      <c r="BF108" s="6">
        <v>0</v>
      </c>
      <c r="BG108" s="6">
        <v>0</v>
      </c>
      <c r="BH108" s="6">
        <v>0</v>
      </c>
      <c r="BI108" s="6">
        <v>0</v>
      </c>
      <c r="BJ108" s="6">
        <v>0</v>
      </c>
      <c r="BK108" s="6">
        <v>0</v>
      </c>
      <c r="BL108" s="6">
        <v>0</v>
      </c>
      <c r="BM108" s="6">
        <v>0</v>
      </c>
      <c r="BN108" s="6">
        <v>0</v>
      </c>
      <c r="BO108" s="6">
        <v>0</v>
      </c>
      <c r="BP108" s="6">
        <v>0</v>
      </c>
      <c r="BQ108" s="6">
        <v>0</v>
      </c>
      <c r="BR108" s="6">
        <v>0</v>
      </c>
      <c r="BS108" s="6">
        <v>0</v>
      </c>
      <c r="BT108" s="6">
        <v>0</v>
      </c>
      <c r="BU108" s="6">
        <v>0</v>
      </c>
      <c r="BV108" s="6">
        <v>0</v>
      </c>
      <c r="BW108" s="6">
        <v>0</v>
      </c>
      <c r="BX108" s="6">
        <v>0</v>
      </c>
      <c r="BY108" s="6">
        <v>0</v>
      </c>
      <c r="BZ108" s="6">
        <v>0</v>
      </c>
      <c r="CA108" s="6">
        <v>0</v>
      </c>
      <c r="CB108" s="7">
        <v>0</v>
      </c>
      <c r="CC108" s="7">
        <v>0</v>
      </c>
      <c r="CD108" s="7">
        <v>0</v>
      </c>
      <c r="CE108" s="7">
        <v>0</v>
      </c>
      <c r="CF108" s="7">
        <v>0</v>
      </c>
      <c r="CG108" s="7">
        <v>0</v>
      </c>
      <c r="CH108" s="7"/>
      <c r="CI108" s="7">
        <v>2</v>
      </c>
      <c r="CJ108" s="7">
        <v>0</v>
      </c>
      <c r="CK108" s="6" t="s">
        <v>0</v>
      </c>
      <c r="CL108" s="6" t="s">
        <v>0</v>
      </c>
      <c r="CM108" s="5">
        <v>0</v>
      </c>
      <c r="CN108" s="5">
        <v>3</v>
      </c>
      <c r="CO108" s="5">
        <v>3</v>
      </c>
      <c r="CP108" s="5">
        <v>60</v>
      </c>
      <c r="CQ108" s="5">
        <v>3</v>
      </c>
      <c r="CR108" s="5">
        <v>0</v>
      </c>
      <c r="CS108" s="5">
        <v>0</v>
      </c>
      <c r="CT108" s="5">
        <v>0</v>
      </c>
      <c r="CU108" s="5" t="s">
        <v>0</v>
      </c>
      <c r="CV108" s="4">
        <v>0.05</v>
      </c>
    </row>
    <row r="109" spans="1:100" s="3" customFormat="1" x14ac:dyDescent="0.25">
      <c r="A109" s="6" t="s">
        <v>10</v>
      </c>
      <c r="B109" s="6" t="s">
        <v>339</v>
      </c>
      <c r="C109" s="6"/>
      <c r="D109" s="6" t="str">
        <f t="shared" si="10"/>
        <v>MEFM</v>
      </c>
      <c r="E109" s="6"/>
      <c r="F109" s="6"/>
      <c r="G109" s="6"/>
      <c r="H109" s="6"/>
      <c r="I109" s="6" t="s">
        <v>298</v>
      </c>
      <c r="J109" s="6" t="s">
        <v>232</v>
      </c>
      <c r="K109" s="6"/>
      <c r="L109" s="6" t="s">
        <v>1</v>
      </c>
      <c r="M109" s="9">
        <v>0</v>
      </c>
      <c r="N109" s="6" t="s">
        <v>0</v>
      </c>
      <c r="O109" s="9">
        <v>2</v>
      </c>
      <c r="P109" s="6" t="s">
        <v>0</v>
      </c>
      <c r="Q109" s="32">
        <v>3</v>
      </c>
      <c r="R109" s="33" t="s">
        <v>23</v>
      </c>
      <c r="S109" s="9">
        <v>2</v>
      </c>
      <c r="T109" s="6" t="s">
        <v>0</v>
      </c>
      <c r="U109" s="9">
        <v>0</v>
      </c>
      <c r="V109" s="6" t="s">
        <v>0</v>
      </c>
      <c r="W109" s="6"/>
      <c r="X109" s="34">
        <v>3</v>
      </c>
      <c r="Y109" s="33" t="s">
        <v>23</v>
      </c>
      <c r="Z109" s="33" t="s">
        <v>377</v>
      </c>
      <c r="AA109" s="64"/>
      <c r="AB109" s="6">
        <v>0</v>
      </c>
      <c r="AC109" s="6">
        <v>0</v>
      </c>
      <c r="AD109" s="6">
        <v>0</v>
      </c>
      <c r="AE109" s="6">
        <v>2</v>
      </c>
      <c r="AF109" s="6">
        <v>0</v>
      </c>
      <c r="AG109" s="6">
        <v>0</v>
      </c>
      <c r="AH109" s="6">
        <v>0</v>
      </c>
      <c r="AI109" s="6">
        <v>0</v>
      </c>
      <c r="AJ109" s="6">
        <v>0</v>
      </c>
      <c r="AK109" s="6">
        <v>0</v>
      </c>
      <c r="AL109" s="6">
        <v>0</v>
      </c>
      <c r="AM109" s="6">
        <v>0</v>
      </c>
      <c r="AN109" s="6">
        <v>0</v>
      </c>
      <c r="AO109" s="6">
        <v>0</v>
      </c>
      <c r="AP109" s="6">
        <v>0</v>
      </c>
      <c r="AQ109" s="6">
        <v>0</v>
      </c>
      <c r="AR109" s="6">
        <v>0</v>
      </c>
      <c r="AS109" s="6">
        <v>0</v>
      </c>
      <c r="AT109" s="6">
        <v>0</v>
      </c>
      <c r="AU109" s="6">
        <v>0</v>
      </c>
      <c r="AV109" s="6">
        <v>0</v>
      </c>
      <c r="AW109" s="6">
        <v>0</v>
      </c>
      <c r="AX109" s="6">
        <v>2</v>
      </c>
      <c r="AY109" s="6">
        <v>0</v>
      </c>
      <c r="AZ109" s="6">
        <v>0</v>
      </c>
      <c r="BA109" s="6">
        <v>0</v>
      </c>
      <c r="BB109" s="6">
        <v>0</v>
      </c>
      <c r="BC109" s="6">
        <v>0</v>
      </c>
      <c r="BD109" s="6">
        <v>2</v>
      </c>
      <c r="BE109" s="6">
        <v>0</v>
      </c>
      <c r="BF109" s="6">
        <v>0</v>
      </c>
      <c r="BG109" s="6">
        <v>2</v>
      </c>
      <c r="BH109" s="6">
        <v>0</v>
      </c>
      <c r="BI109" s="6">
        <v>0</v>
      </c>
      <c r="BJ109" s="6">
        <v>0</v>
      </c>
      <c r="BK109" s="6">
        <v>0</v>
      </c>
      <c r="BL109" s="6">
        <v>0</v>
      </c>
      <c r="BM109" s="6">
        <v>0</v>
      </c>
      <c r="BN109" s="6">
        <v>0</v>
      </c>
      <c r="BO109" s="6">
        <v>0</v>
      </c>
      <c r="BP109" s="6">
        <v>0</v>
      </c>
      <c r="BQ109" s="6">
        <v>0</v>
      </c>
      <c r="BR109" s="6">
        <v>0</v>
      </c>
      <c r="BS109" s="6">
        <v>0</v>
      </c>
      <c r="BT109" s="6">
        <v>0</v>
      </c>
      <c r="BU109" s="6">
        <v>0</v>
      </c>
      <c r="BV109" s="6">
        <v>0</v>
      </c>
      <c r="BW109" s="6">
        <v>0</v>
      </c>
      <c r="BX109" s="6">
        <v>0</v>
      </c>
      <c r="BY109" s="6">
        <v>0</v>
      </c>
      <c r="BZ109" s="6">
        <v>0</v>
      </c>
      <c r="CA109" s="6">
        <v>0</v>
      </c>
      <c r="CB109" s="7">
        <v>0</v>
      </c>
      <c r="CC109" s="7">
        <v>0</v>
      </c>
      <c r="CD109" s="7">
        <v>0</v>
      </c>
      <c r="CE109" s="7">
        <v>0</v>
      </c>
      <c r="CF109" s="7">
        <v>0</v>
      </c>
      <c r="CG109" s="7">
        <v>0</v>
      </c>
      <c r="CH109" s="7"/>
      <c r="CI109" s="7">
        <v>0</v>
      </c>
      <c r="CJ109" s="7">
        <v>0</v>
      </c>
      <c r="CK109" s="6" t="s">
        <v>0</v>
      </c>
      <c r="CL109" s="6" t="s">
        <v>0</v>
      </c>
      <c r="CM109" s="5">
        <v>0</v>
      </c>
      <c r="CN109" s="5">
        <v>4</v>
      </c>
      <c r="CO109" s="5">
        <v>4</v>
      </c>
      <c r="CP109" s="5">
        <v>60</v>
      </c>
      <c r="CQ109" s="5">
        <v>4</v>
      </c>
      <c r="CR109" s="5">
        <v>0</v>
      </c>
      <c r="CS109" s="5">
        <v>0</v>
      </c>
      <c r="CT109" s="5">
        <v>0</v>
      </c>
      <c r="CU109" s="5" t="s">
        <v>0</v>
      </c>
      <c r="CV109" s="4">
        <v>6.6666666666666666E-2</v>
      </c>
    </row>
    <row r="110" spans="1:100" s="3" customFormat="1" x14ac:dyDescent="0.25">
      <c r="A110" s="6" t="s">
        <v>9</v>
      </c>
      <c r="B110" s="6" t="s">
        <v>340</v>
      </c>
      <c r="C110" s="6"/>
      <c r="D110" s="6" t="str">
        <f t="shared" si="10"/>
        <v>MEFM</v>
      </c>
      <c r="E110" s="6"/>
      <c r="F110" s="6"/>
      <c r="G110" s="6"/>
      <c r="H110" s="6"/>
      <c r="I110" s="6" t="s">
        <v>298</v>
      </c>
      <c r="J110" s="6" t="s">
        <v>232</v>
      </c>
      <c r="K110" s="6"/>
      <c r="L110" s="6" t="s">
        <v>1</v>
      </c>
      <c r="M110" s="9">
        <v>0</v>
      </c>
      <c r="N110" s="6" t="s">
        <v>0</v>
      </c>
      <c r="O110" s="9">
        <v>2</v>
      </c>
      <c r="P110" s="6" t="s">
        <v>0</v>
      </c>
      <c r="Q110" s="32">
        <v>3</v>
      </c>
      <c r="R110" s="33" t="s">
        <v>23</v>
      </c>
      <c r="S110" s="9">
        <v>2</v>
      </c>
      <c r="T110" s="6" t="s">
        <v>0</v>
      </c>
      <c r="U110" s="9">
        <v>0</v>
      </c>
      <c r="V110" s="6" t="s">
        <v>0</v>
      </c>
      <c r="W110" s="6"/>
      <c r="X110" s="34">
        <v>3</v>
      </c>
      <c r="Y110" s="33" t="s">
        <v>23</v>
      </c>
      <c r="Z110" s="33" t="s">
        <v>377</v>
      </c>
      <c r="AA110" s="64"/>
      <c r="AB110" s="6">
        <v>0</v>
      </c>
      <c r="AC110" s="6">
        <v>0</v>
      </c>
      <c r="AD110" s="6">
        <v>0</v>
      </c>
      <c r="AE110" s="6">
        <v>2</v>
      </c>
      <c r="AF110" s="6">
        <v>0</v>
      </c>
      <c r="AG110" s="6">
        <v>0</v>
      </c>
      <c r="AH110" s="6">
        <v>0</v>
      </c>
      <c r="AI110" s="6">
        <v>0</v>
      </c>
      <c r="AJ110" s="6">
        <v>0</v>
      </c>
      <c r="AK110" s="6">
        <v>0</v>
      </c>
      <c r="AL110" s="6">
        <v>0</v>
      </c>
      <c r="AM110" s="6">
        <v>0</v>
      </c>
      <c r="AN110" s="6">
        <v>0</v>
      </c>
      <c r="AO110" s="6">
        <v>0</v>
      </c>
      <c r="AP110" s="6">
        <v>0</v>
      </c>
      <c r="AQ110" s="6">
        <v>0</v>
      </c>
      <c r="AR110" s="6">
        <v>0</v>
      </c>
      <c r="AS110" s="6">
        <v>0</v>
      </c>
      <c r="AT110" s="6">
        <v>0</v>
      </c>
      <c r="AU110" s="6">
        <v>0</v>
      </c>
      <c r="AV110" s="6">
        <v>0</v>
      </c>
      <c r="AW110" s="6">
        <v>0</v>
      </c>
      <c r="AX110" s="6">
        <v>2</v>
      </c>
      <c r="AY110" s="6">
        <v>0</v>
      </c>
      <c r="AZ110" s="6">
        <v>0</v>
      </c>
      <c r="BA110" s="6">
        <v>0</v>
      </c>
      <c r="BB110" s="6">
        <v>0</v>
      </c>
      <c r="BC110" s="6">
        <v>0</v>
      </c>
      <c r="BD110" s="6">
        <v>2</v>
      </c>
      <c r="BE110" s="6">
        <v>0</v>
      </c>
      <c r="BF110" s="6">
        <v>2</v>
      </c>
      <c r="BG110" s="6">
        <v>0</v>
      </c>
      <c r="BH110" s="6">
        <v>0</v>
      </c>
      <c r="BI110" s="6">
        <v>0</v>
      </c>
      <c r="BJ110" s="6">
        <v>0</v>
      </c>
      <c r="BK110" s="6">
        <v>0</v>
      </c>
      <c r="BL110" s="6">
        <v>0</v>
      </c>
      <c r="BM110" s="6">
        <v>0</v>
      </c>
      <c r="BN110" s="6">
        <v>0</v>
      </c>
      <c r="BO110" s="6">
        <v>0</v>
      </c>
      <c r="BP110" s="6">
        <v>0</v>
      </c>
      <c r="BQ110" s="6">
        <v>0</v>
      </c>
      <c r="BR110" s="6">
        <v>0</v>
      </c>
      <c r="BS110" s="6">
        <v>0</v>
      </c>
      <c r="BT110" s="6">
        <v>0</v>
      </c>
      <c r="BU110" s="6">
        <v>0</v>
      </c>
      <c r="BV110" s="6">
        <v>0</v>
      </c>
      <c r="BW110" s="6">
        <v>0</v>
      </c>
      <c r="BX110" s="6">
        <v>0</v>
      </c>
      <c r="BY110" s="6">
        <v>0</v>
      </c>
      <c r="BZ110" s="6">
        <v>0</v>
      </c>
      <c r="CA110" s="6">
        <v>0</v>
      </c>
      <c r="CB110" s="7">
        <v>2</v>
      </c>
      <c r="CC110" s="7">
        <v>0</v>
      </c>
      <c r="CD110" s="7">
        <v>0</v>
      </c>
      <c r="CE110" s="7">
        <v>0</v>
      </c>
      <c r="CF110" s="7">
        <v>0</v>
      </c>
      <c r="CG110" s="7">
        <v>0</v>
      </c>
      <c r="CH110" s="7"/>
      <c r="CI110" s="7">
        <v>2</v>
      </c>
      <c r="CJ110" s="7">
        <v>0</v>
      </c>
      <c r="CK110" s="6" t="s">
        <v>0</v>
      </c>
      <c r="CL110" s="6" t="s">
        <v>0</v>
      </c>
      <c r="CM110" s="5">
        <v>0</v>
      </c>
      <c r="CN110" s="5">
        <v>6</v>
      </c>
      <c r="CO110" s="5">
        <v>6</v>
      </c>
      <c r="CP110" s="5">
        <v>60</v>
      </c>
      <c r="CQ110" s="5">
        <v>6</v>
      </c>
      <c r="CR110" s="5">
        <v>0</v>
      </c>
      <c r="CS110" s="5">
        <v>0</v>
      </c>
      <c r="CT110" s="5">
        <v>0</v>
      </c>
      <c r="CU110" s="5" t="s">
        <v>0</v>
      </c>
      <c r="CV110" s="4">
        <v>0.1</v>
      </c>
    </row>
    <row r="111" spans="1:100" s="3" customFormat="1" x14ac:dyDescent="0.25">
      <c r="A111" s="6" t="s">
        <v>8</v>
      </c>
      <c r="B111" s="6" t="s">
        <v>341</v>
      </c>
      <c r="C111" s="6"/>
      <c r="D111" s="6" t="str">
        <f t="shared" si="10"/>
        <v>MEFM</v>
      </c>
      <c r="E111" s="6"/>
      <c r="F111" s="6"/>
      <c r="G111" s="6"/>
      <c r="H111" s="6"/>
      <c r="I111" s="6" t="s">
        <v>298</v>
      </c>
      <c r="J111" s="6" t="s">
        <v>232</v>
      </c>
      <c r="K111" s="6"/>
      <c r="L111" s="6" t="s">
        <v>1</v>
      </c>
      <c r="M111" s="9">
        <v>0</v>
      </c>
      <c r="N111" s="6" t="s">
        <v>0</v>
      </c>
      <c r="O111" s="9">
        <v>2</v>
      </c>
      <c r="P111" s="6" t="s">
        <v>0</v>
      </c>
      <c r="Q111" s="32">
        <v>3</v>
      </c>
      <c r="R111" s="33" t="s">
        <v>23</v>
      </c>
      <c r="S111" s="9">
        <v>2</v>
      </c>
      <c r="T111" s="6" t="s">
        <v>0</v>
      </c>
      <c r="U111" s="9">
        <v>0</v>
      </c>
      <c r="V111" s="6" t="s">
        <v>0</v>
      </c>
      <c r="W111" s="6"/>
      <c r="X111" s="34">
        <v>3</v>
      </c>
      <c r="Y111" s="33" t="s">
        <v>23</v>
      </c>
      <c r="Z111" s="33" t="s">
        <v>377</v>
      </c>
      <c r="AA111" s="64"/>
      <c r="AB111" s="6">
        <v>0</v>
      </c>
      <c r="AC111" s="6">
        <v>0</v>
      </c>
      <c r="AD111" s="6">
        <v>0</v>
      </c>
      <c r="AE111" s="6">
        <v>2</v>
      </c>
      <c r="AF111" s="6">
        <v>0</v>
      </c>
      <c r="AG111" s="6">
        <v>0</v>
      </c>
      <c r="AH111" s="6">
        <v>0</v>
      </c>
      <c r="AI111" s="6">
        <v>0</v>
      </c>
      <c r="AJ111" s="6">
        <v>0</v>
      </c>
      <c r="AK111" s="6">
        <v>0</v>
      </c>
      <c r="AL111" s="6">
        <v>0</v>
      </c>
      <c r="AM111" s="6">
        <v>0</v>
      </c>
      <c r="AN111" s="6">
        <v>0</v>
      </c>
      <c r="AO111" s="6">
        <v>0</v>
      </c>
      <c r="AP111" s="6">
        <v>0</v>
      </c>
      <c r="AQ111" s="6">
        <v>0</v>
      </c>
      <c r="AR111" s="6">
        <v>0</v>
      </c>
      <c r="AS111" s="6">
        <v>0</v>
      </c>
      <c r="AT111" s="6">
        <v>0</v>
      </c>
      <c r="AU111" s="6">
        <v>0</v>
      </c>
      <c r="AV111" s="6">
        <v>0</v>
      </c>
      <c r="AW111" s="6">
        <v>0</v>
      </c>
      <c r="AX111" s="6">
        <v>2</v>
      </c>
      <c r="AY111" s="6">
        <v>0</v>
      </c>
      <c r="AZ111" s="6">
        <v>0</v>
      </c>
      <c r="BA111" s="6">
        <v>0</v>
      </c>
      <c r="BB111" s="6">
        <v>0</v>
      </c>
      <c r="BC111" s="6">
        <v>0</v>
      </c>
      <c r="BD111" s="6">
        <v>2</v>
      </c>
      <c r="BE111" s="6">
        <v>0</v>
      </c>
      <c r="BF111" s="6">
        <v>0</v>
      </c>
      <c r="BG111" s="6">
        <v>2</v>
      </c>
      <c r="BH111" s="6">
        <v>0</v>
      </c>
      <c r="BI111" s="6">
        <v>0</v>
      </c>
      <c r="BJ111" s="6">
        <v>0</v>
      </c>
      <c r="BK111" s="6">
        <v>0</v>
      </c>
      <c r="BL111" s="6">
        <v>0</v>
      </c>
      <c r="BM111" s="6">
        <v>0</v>
      </c>
      <c r="BN111" s="6">
        <v>0</v>
      </c>
      <c r="BO111" s="6">
        <v>0</v>
      </c>
      <c r="BP111" s="6">
        <v>0</v>
      </c>
      <c r="BQ111" s="6">
        <v>0</v>
      </c>
      <c r="BR111" s="6">
        <v>0</v>
      </c>
      <c r="BS111" s="6">
        <v>0</v>
      </c>
      <c r="BT111" s="6">
        <v>0</v>
      </c>
      <c r="BU111" s="6">
        <v>0</v>
      </c>
      <c r="BV111" s="6">
        <v>0</v>
      </c>
      <c r="BW111" s="6">
        <v>0</v>
      </c>
      <c r="BX111" s="6">
        <v>0</v>
      </c>
      <c r="BY111" s="6">
        <v>0</v>
      </c>
      <c r="BZ111" s="6">
        <v>0</v>
      </c>
      <c r="CA111" s="6">
        <v>0</v>
      </c>
      <c r="CB111" s="7">
        <v>0</v>
      </c>
      <c r="CC111" s="7">
        <v>0</v>
      </c>
      <c r="CD111" s="7">
        <v>0</v>
      </c>
      <c r="CE111" s="7">
        <v>0</v>
      </c>
      <c r="CF111" s="7">
        <v>0</v>
      </c>
      <c r="CG111" s="7">
        <v>0</v>
      </c>
      <c r="CH111" s="7"/>
      <c r="CI111" s="7">
        <v>2</v>
      </c>
      <c r="CJ111" s="7">
        <v>0</v>
      </c>
      <c r="CK111" s="6" t="s">
        <v>0</v>
      </c>
      <c r="CL111" s="6" t="s">
        <v>0</v>
      </c>
      <c r="CM111" s="5">
        <v>0</v>
      </c>
      <c r="CN111" s="5">
        <v>5</v>
      </c>
      <c r="CO111" s="5">
        <v>5</v>
      </c>
      <c r="CP111" s="5">
        <v>60</v>
      </c>
      <c r="CQ111" s="5">
        <v>5</v>
      </c>
      <c r="CR111" s="5">
        <v>0</v>
      </c>
      <c r="CS111" s="5">
        <v>0</v>
      </c>
      <c r="CT111" s="5">
        <v>0</v>
      </c>
      <c r="CU111" s="5" t="s">
        <v>0</v>
      </c>
      <c r="CV111" s="4">
        <v>8.3333333333333329E-2</v>
      </c>
    </row>
    <row r="112" spans="1:100" s="3" customFormat="1" x14ac:dyDescent="0.25">
      <c r="A112" s="6" t="s">
        <v>7</v>
      </c>
      <c r="B112" s="6" t="s">
        <v>342</v>
      </c>
      <c r="C112" s="6"/>
      <c r="D112" s="6" t="str">
        <f t="shared" si="10"/>
        <v>MEFM</v>
      </c>
      <c r="E112" s="6"/>
      <c r="F112" s="6"/>
      <c r="G112" s="6"/>
      <c r="H112" s="6"/>
      <c r="I112" s="6" t="s">
        <v>254</v>
      </c>
      <c r="J112" s="6" t="s">
        <v>232</v>
      </c>
      <c r="K112" s="6"/>
      <c r="L112" s="6" t="s">
        <v>1</v>
      </c>
      <c r="M112" s="9">
        <v>0</v>
      </c>
      <c r="N112" s="6"/>
      <c r="O112" s="9">
        <v>0</v>
      </c>
      <c r="P112" s="6"/>
      <c r="Q112" s="32">
        <v>3</v>
      </c>
      <c r="R112" s="33" t="s">
        <v>23</v>
      </c>
      <c r="S112" s="9">
        <v>0</v>
      </c>
      <c r="T112" s="6"/>
      <c r="U112" s="9">
        <v>0</v>
      </c>
      <c r="V112" s="6" t="s">
        <v>0</v>
      </c>
      <c r="W112" s="6"/>
      <c r="X112" s="34">
        <v>3</v>
      </c>
      <c r="Y112" s="33" t="s">
        <v>23</v>
      </c>
      <c r="Z112" s="33" t="s">
        <v>377</v>
      </c>
      <c r="AA112" s="64"/>
      <c r="AB112" s="6">
        <v>0</v>
      </c>
      <c r="AC112" s="6">
        <v>0</v>
      </c>
      <c r="AD112" s="6">
        <v>0</v>
      </c>
      <c r="AE112" s="6">
        <v>0</v>
      </c>
      <c r="AF112" s="6">
        <v>0</v>
      </c>
      <c r="AG112" s="6">
        <v>0</v>
      </c>
      <c r="AH112" s="6">
        <v>0</v>
      </c>
      <c r="AI112" s="6">
        <v>0</v>
      </c>
      <c r="AJ112" s="6">
        <v>0</v>
      </c>
      <c r="AK112" s="6">
        <v>0</v>
      </c>
      <c r="AL112" s="6">
        <v>0</v>
      </c>
      <c r="AM112" s="6"/>
      <c r="AN112" s="6">
        <v>0</v>
      </c>
      <c r="AO112" s="6">
        <v>0</v>
      </c>
      <c r="AP112" s="6">
        <v>0</v>
      </c>
      <c r="AQ112" s="6">
        <v>0</v>
      </c>
      <c r="AR112" s="6">
        <v>0</v>
      </c>
      <c r="AS112" s="6">
        <v>0</v>
      </c>
      <c r="AT112" s="6">
        <v>0</v>
      </c>
      <c r="AU112" s="6">
        <v>0</v>
      </c>
      <c r="AV112" s="6">
        <v>0</v>
      </c>
      <c r="AW112" s="6">
        <v>0</v>
      </c>
      <c r="AX112" s="6">
        <v>0</v>
      </c>
      <c r="AY112" s="6">
        <v>0</v>
      </c>
      <c r="AZ112" s="6">
        <v>0</v>
      </c>
      <c r="BA112" s="6">
        <v>0</v>
      </c>
      <c r="BB112" s="6">
        <v>0</v>
      </c>
      <c r="BC112" s="6">
        <v>0</v>
      </c>
      <c r="BD112" s="6">
        <v>0</v>
      </c>
      <c r="BE112" s="6">
        <v>0</v>
      </c>
      <c r="BF112" s="6">
        <v>0</v>
      </c>
      <c r="BG112" s="6">
        <v>0</v>
      </c>
      <c r="BH112" s="6">
        <v>0</v>
      </c>
      <c r="BI112" s="6">
        <v>0</v>
      </c>
      <c r="BJ112" s="6">
        <v>0</v>
      </c>
      <c r="BK112" s="6">
        <v>0</v>
      </c>
      <c r="BL112" s="6">
        <v>0</v>
      </c>
      <c r="BM112" s="6">
        <v>0</v>
      </c>
      <c r="BN112" s="6"/>
      <c r="BO112" s="6">
        <v>0</v>
      </c>
      <c r="BP112" s="6">
        <v>0</v>
      </c>
      <c r="BQ112" s="6">
        <v>0</v>
      </c>
      <c r="BR112" s="6">
        <v>0</v>
      </c>
      <c r="BS112" s="6">
        <v>0</v>
      </c>
      <c r="BT112" s="6">
        <v>0</v>
      </c>
      <c r="BU112" s="6">
        <v>0</v>
      </c>
      <c r="BV112" s="6">
        <v>0</v>
      </c>
      <c r="BW112" s="6"/>
      <c r="BX112" s="6">
        <v>0</v>
      </c>
      <c r="BY112" s="6">
        <v>0</v>
      </c>
      <c r="BZ112" s="6"/>
      <c r="CA112" s="6">
        <v>0</v>
      </c>
      <c r="CB112" s="7">
        <v>0</v>
      </c>
      <c r="CC112" s="7">
        <v>0</v>
      </c>
      <c r="CD112" s="7">
        <v>0</v>
      </c>
      <c r="CE112" s="7">
        <v>0</v>
      </c>
      <c r="CF112" s="7">
        <v>0</v>
      </c>
      <c r="CG112" s="7">
        <v>0</v>
      </c>
      <c r="CH112" s="7"/>
      <c r="CI112" s="7">
        <v>0</v>
      </c>
      <c r="CJ112" s="7"/>
      <c r="CK112" s="6"/>
      <c r="CL112" s="6" t="s">
        <v>0</v>
      </c>
      <c r="CM112" s="5">
        <v>0</v>
      </c>
      <c r="CN112" s="5">
        <v>0</v>
      </c>
      <c r="CO112" s="5">
        <v>0</v>
      </c>
      <c r="CP112" s="5">
        <v>55</v>
      </c>
      <c r="CQ112" s="5">
        <v>0</v>
      </c>
      <c r="CR112" s="5">
        <v>0</v>
      </c>
      <c r="CS112" s="5">
        <v>0</v>
      </c>
      <c r="CT112" s="5">
        <v>0</v>
      </c>
      <c r="CU112" s="5" t="s">
        <v>0</v>
      </c>
      <c r="CV112" s="4">
        <v>0</v>
      </c>
    </row>
    <row r="113" spans="1:100" s="3" customFormat="1" x14ac:dyDescent="0.25">
      <c r="A113" s="6" t="s">
        <v>6</v>
      </c>
      <c r="B113" s="6" t="s">
        <v>343</v>
      </c>
      <c r="C113" s="6"/>
      <c r="D113" s="6" t="str">
        <f t="shared" si="10"/>
        <v>MEFM</v>
      </c>
      <c r="E113" s="6"/>
      <c r="F113" s="6"/>
      <c r="G113" s="6"/>
      <c r="H113" s="6"/>
      <c r="I113" s="6" t="s">
        <v>298</v>
      </c>
      <c r="J113" s="6" t="s">
        <v>232</v>
      </c>
      <c r="K113" s="6"/>
      <c r="L113" s="6" t="s">
        <v>1</v>
      </c>
      <c r="M113" s="9">
        <v>0</v>
      </c>
      <c r="N113" s="6" t="s">
        <v>0</v>
      </c>
      <c r="O113" s="9">
        <v>2</v>
      </c>
      <c r="P113" s="6" t="s">
        <v>0</v>
      </c>
      <c r="Q113" s="32">
        <v>3</v>
      </c>
      <c r="R113" s="33" t="s">
        <v>23</v>
      </c>
      <c r="S113" s="9">
        <v>2</v>
      </c>
      <c r="T113" s="6" t="s">
        <v>0</v>
      </c>
      <c r="U113" s="9">
        <v>0</v>
      </c>
      <c r="V113" s="6" t="s">
        <v>0</v>
      </c>
      <c r="W113" s="8"/>
      <c r="X113" s="34">
        <v>3</v>
      </c>
      <c r="Y113" s="33" t="s">
        <v>23</v>
      </c>
      <c r="Z113" s="33" t="s">
        <v>377</v>
      </c>
      <c r="AA113" s="64"/>
      <c r="AB113" s="6">
        <v>0</v>
      </c>
      <c r="AC113" s="6">
        <v>0</v>
      </c>
      <c r="AD113" s="6">
        <v>0</v>
      </c>
      <c r="AE113" s="6">
        <v>0</v>
      </c>
      <c r="AF113" s="6">
        <v>0</v>
      </c>
      <c r="AG113" s="6">
        <v>0</v>
      </c>
      <c r="AH113" s="6">
        <v>0</v>
      </c>
      <c r="AI113" s="6">
        <v>0</v>
      </c>
      <c r="AJ113" s="6">
        <v>0</v>
      </c>
      <c r="AK113" s="6">
        <v>0</v>
      </c>
      <c r="AL113" s="6">
        <v>0</v>
      </c>
      <c r="AM113" s="6">
        <v>0</v>
      </c>
      <c r="AN113" s="6">
        <v>0</v>
      </c>
      <c r="AO113" s="6">
        <v>0</v>
      </c>
      <c r="AP113" s="6">
        <v>0</v>
      </c>
      <c r="AQ113" s="6">
        <v>0</v>
      </c>
      <c r="AR113" s="6">
        <v>0</v>
      </c>
      <c r="AS113" s="6">
        <v>0</v>
      </c>
      <c r="AT113" s="6">
        <v>0</v>
      </c>
      <c r="AU113" s="6">
        <v>0</v>
      </c>
      <c r="AV113" s="6">
        <v>0</v>
      </c>
      <c r="AW113" s="6">
        <v>0</v>
      </c>
      <c r="AX113" s="6">
        <v>0</v>
      </c>
      <c r="AY113" s="6">
        <v>0</v>
      </c>
      <c r="AZ113" s="6">
        <v>0</v>
      </c>
      <c r="BA113" s="6">
        <v>0</v>
      </c>
      <c r="BB113" s="6">
        <v>0</v>
      </c>
      <c r="BC113" s="6">
        <v>0</v>
      </c>
      <c r="BD113" s="6">
        <v>2</v>
      </c>
      <c r="BE113" s="6">
        <v>0</v>
      </c>
      <c r="BF113" s="6">
        <v>0</v>
      </c>
      <c r="BG113" s="6">
        <v>0</v>
      </c>
      <c r="BH113" s="6">
        <v>0</v>
      </c>
      <c r="BI113" s="6">
        <v>0</v>
      </c>
      <c r="BJ113" s="6">
        <v>0</v>
      </c>
      <c r="BK113" s="6">
        <v>0</v>
      </c>
      <c r="BL113" s="6">
        <v>0</v>
      </c>
      <c r="BM113" s="6">
        <v>0</v>
      </c>
      <c r="BN113" s="6">
        <v>0</v>
      </c>
      <c r="BO113" s="6">
        <v>0</v>
      </c>
      <c r="BP113" s="6">
        <v>0</v>
      </c>
      <c r="BQ113" s="6">
        <v>0</v>
      </c>
      <c r="BR113" s="6">
        <v>0</v>
      </c>
      <c r="BS113" s="6">
        <v>0</v>
      </c>
      <c r="BT113" s="6">
        <v>0</v>
      </c>
      <c r="BU113" s="6">
        <v>0</v>
      </c>
      <c r="BV113" s="6">
        <v>0</v>
      </c>
      <c r="BW113" s="6"/>
      <c r="BX113" s="6">
        <v>0</v>
      </c>
      <c r="BY113" s="6">
        <v>0</v>
      </c>
      <c r="BZ113" s="6"/>
      <c r="CA113" s="6">
        <v>0</v>
      </c>
      <c r="CB113" s="7">
        <v>0</v>
      </c>
      <c r="CC113" s="7">
        <v>0</v>
      </c>
      <c r="CD113" s="7">
        <v>0</v>
      </c>
      <c r="CE113" s="7">
        <v>0</v>
      </c>
      <c r="CF113" s="7">
        <v>0</v>
      </c>
      <c r="CG113" s="7"/>
      <c r="CH113" s="7"/>
      <c r="CI113" s="7"/>
      <c r="CJ113" s="7"/>
      <c r="CK113" s="6" t="s">
        <v>0</v>
      </c>
      <c r="CL113" s="6" t="s">
        <v>0</v>
      </c>
      <c r="CM113" s="5">
        <v>0</v>
      </c>
      <c r="CN113" s="5">
        <v>1</v>
      </c>
      <c r="CO113" s="5">
        <v>1</v>
      </c>
      <c r="CP113" s="5">
        <v>55</v>
      </c>
      <c r="CQ113" s="5">
        <v>1</v>
      </c>
      <c r="CR113" s="5">
        <v>0</v>
      </c>
      <c r="CS113" s="5">
        <v>0</v>
      </c>
      <c r="CT113" s="5">
        <v>0</v>
      </c>
      <c r="CU113" s="5" t="s">
        <v>0</v>
      </c>
      <c r="CV113" s="4">
        <v>1.8181818181818181E-2</v>
      </c>
    </row>
    <row r="114" spans="1:100" s="3" customFormat="1" x14ac:dyDescent="0.25">
      <c r="A114" s="6" t="s">
        <v>5</v>
      </c>
      <c r="B114" s="6" t="s">
        <v>344</v>
      </c>
      <c r="C114" s="6"/>
      <c r="D114" s="6" t="str">
        <f t="shared" si="10"/>
        <v>MEFM</v>
      </c>
      <c r="E114" s="6"/>
      <c r="F114" s="6"/>
      <c r="G114" s="6"/>
      <c r="H114" s="6"/>
      <c r="I114" s="6" t="s">
        <v>298</v>
      </c>
      <c r="J114" s="6" t="s">
        <v>232</v>
      </c>
      <c r="K114" s="6"/>
      <c r="L114" s="6" t="s">
        <v>1</v>
      </c>
      <c r="M114" s="9">
        <v>0</v>
      </c>
      <c r="N114" s="6" t="s">
        <v>0</v>
      </c>
      <c r="O114" s="9">
        <v>2</v>
      </c>
      <c r="P114" s="6" t="s">
        <v>0</v>
      </c>
      <c r="Q114" s="32">
        <v>3</v>
      </c>
      <c r="R114" s="33" t="s">
        <v>23</v>
      </c>
      <c r="S114" s="9">
        <v>2</v>
      </c>
      <c r="T114" s="6" t="s">
        <v>0</v>
      </c>
      <c r="U114" s="9">
        <v>0</v>
      </c>
      <c r="V114" s="6" t="s">
        <v>0</v>
      </c>
      <c r="W114" s="6"/>
      <c r="X114" s="34">
        <v>3</v>
      </c>
      <c r="Y114" s="33" t="s">
        <v>23</v>
      </c>
      <c r="Z114" s="33" t="s">
        <v>377</v>
      </c>
      <c r="AA114" s="64"/>
      <c r="AB114" s="6">
        <v>0</v>
      </c>
      <c r="AC114" s="6">
        <v>0</v>
      </c>
      <c r="AD114" s="6">
        <v>0</v>
      </c>
      <c r="AE114" s="6">
        <v>2</v>
      </c>
      <c r="AF114" s="6">
        <v>0</v>
      </c>
      <c r="AG114" s="6">
        <v>0</v>
      </c>
      <c r="AH114" s="6">
        <v>0</v>
      </c>
      <c r="AI114" s="6">
        <v>0</v>
      </c>
      <c r="AJ114" s="6">
        <v>2</v>
      </c>
      <c r="AK114" s="6">
        <v>0</v>
      </c>
      <c r="AL114" s="6">
        <v>0</v>
      </c>
      <c r="AM114" s="6">
        <v>0</v>
      </c>
      <c r="AN114" s="6">
        <v>0</v>
      </c>
      <c r="AO114" s="6">
        <v>0</v>
      </c>
      <c r="AP114" s="6">
        <v>0</v>
      </c>
      <c r="AQ114" s="6">
        <v>0</v>
      </c>
      <c r="AR114" s="6">
        <v>0</v>
      </c>
      <c r="AS114" s="6">
        <v>0</v>
      </c>
      <c r="AT114" s="6">
        <v>0</v>
      </c>
      <c r="AU114" s="6">
        <v>0</v>
      </c>
      <c r="AV114" s="6">
        <v>0</v>
      </c>
      <c r="AW114" s="6">
        <v>0</v>
      </c>
      <c r="AX114" s="6">
        <v>2</v>
      </c>
      <c r="AY114" s="6">
        <v>0</v>
      </c>
      <c r="AZ114" s="6">
        <v>0</v>
      </c>
      <c r="BA114" s="6">
        <v>0</v>
      </c>
      <c r="BB114" s="6">
        <v>0</v>
      </c>
      <c r="BC114" s="6">
        <v>0</v>
      </c>
      <c r="BD114" s="6">
        <v>2</v>
      </c>
      <c r="BE114" s="6">
        <v>0</v>
      </c>
      <c r="BF114" s="6">
        <v>0</v>
      </c>
      <c r="BG114" s="6">
        <v>0</v>
      </c>
      <c r="BH114" s="6">
        <v>0</v>
      </c>
      <c r="BI114" s="6">
        <v>0</v>
      </c>
      <c r="BJ114" s="6">
        <v>0</v>
      </c>
      <c r="BK114" s="6">
        <v>0</v>
      </c>
      <c r="BL114" s="6">
        <v>0</v>
      </c>
      <c r="BM114" s="6">
        <v>0</v>
      </c>
      <c r="BN114" s="6">
        <v>0</v>
      </c>
      <c r="BO114" s="6">
        <v>0</v>
      </c>
      <c r="BP114" s="6">
        <v>0</v>
      </c>
      <c r="BQ114" s="6">
        <v>0</v>
      </c>
      <c r="BR114" s="6">
        <v>0</v>
      </c>
      <c r="BS114" s="6">
        <v>0</v>
      </c>
      <c r="BT114" s="6">
        <v>0</v>
      </c>
      <c r="BU114" s="6">
        <v>0</v>
      </c>
      <c r="BV114" s="6">
        <v>0</v>
      </c>
      <c r="BW114" s="6">
        <v>0</v>
      </c>
      <c r="BX114" s="6">
        <v>0</v>
      </c>
      <c r="BY114" s="6">
        <v>0</v>
      </c>
      <c r="BZ114" s="6">
        <v>0</v>
      </c>
      <c r="CA114" s="6">
        <v>0</v>
      </c>
      <c r="CB114" s="7">
        <v>2</v>
      </c>
      <c r="CC114" s="7">
        <v>0</v>
      </c>
      <c r="CD114" s="7">
        <v>0</v>
      </c>
      <c r="CE114" s="7">
        <v>0</v>
      </c>
      <c r="CF114" s="7">
        <v>0</v>
      </c>
      <c r="CG114" s="7">
        <v>0</v>
      </c>
      <c r="CH114" s="7"/>
      <c r="CI114" s="7">
        <v>2</v>
      </c>
      <c r="CJ114" s="7">
        <v>0</v>
      </c>
      <c r="CK114" s="6" t="s">
        <v>0</v>
      </c>
      <c r="CL114" s="6" t="s">
        <v>0</v>
      </c>
      <c r="CM114" s="5">
        <v>1</v>
      </c>
      <c r="CN114" s="5">
        <v>5</v>
      </c>
      <c r="CO114" s="5">
        <v>6</v>
      </c>
      <c r="CP114" s="5">
        <v>60</v>
      </c>
      <c r="CQ114" s="5">
        <v>5</v>
      </c>
      <c r="CR114" s="5">
        <v>1</v>
      </c>
      <c r="CS114" s="5">
        <v>0</v>
      </c>
      <c r="CT114" s="5">
        <v>0</v>
      </c>
      <c r="CU114" s="5" t="s">
        <v>0</v>
      </c>
      <c r="CV114" s="4">
        <v>0.1</v>
      </c>
    </row>
    <row r="115" spans="1:100" s="3" customFormat="1" x14ac:dyDescent="0.25">
      <c r="A115" s="6" t="s">
        <v>4</v>
      </c>
      <c r="B115" t="s">
        <v>345</v>
      </c>
      <c r="C115" s="6"/>
      <c r="D115" s="6" t="str">
        <f t="shared" si="10"/>
        <v>MEFM</v>
      </c>
      <c r="E115"/>
      <c r="F115"/>
      <c r="G115"/>
      <c r="H115"/>
      <c r="I115" t="s">
        <v>245</v>
      </c>
      <c r="J115" t="s">
        <v>232</v>
      </c>
      <c r="K115"/>
      <c r="L115" s="6" t="s">
        <v>1</v>
      </c>
      <c r="M115" s="9">
        <v>3</v>
      </c>
      <c r="N115" s="6" t="s">
        <v>3</v>
      </c>
      <c r="O115" s="9">
        <v>3</v>
      </c>
      <c r="P115" s="6" t="s">
        <v>3</v>
      </c>
      <c r="Q115" s="32">
        <v>3</v>
      </c>
      <c r="R115" s="33" t="s">
        <v>357</v>
      </c>
      <c r="S115" s="9">
        <v>3</v>
      </c>
      <c r="T115" s="6" t="s">
        <v>3</v>
      </c>
      <c r="U115" s="9">
        <v>0</v>
      </c>
      <c r="V115" s="6" t="s">
        <v>0</v>
      </c>
      <c r="W115" s="8"/>
      <c r="X115" s="34">
        <v>3</v>
      </c>
      <c r="Y115" s="33" t="s">
        <v>23</v>
      </c>
      <c r="Z115" s="33" t="s">
        <v>377</v>
      </c>
      <c r="AA115" s="64"/>
      <c r="AB115" s="6">
        <v>0</v>
      </c>
      <c r="AC115" s="6">
        <v>0</v>
      </c>
      <c r="AD115" s="6">
        <v>0</v>
      </c>
      <c r="AE115" s="6">
        <v>0</v>
      </c>
      <c r="AF115" s="6">
        <v>0</v>
      </c>
      <c r="AG115" s="6">
        <v>0</v>
      </c>
      <c r="AH115" s="6">
        <v>0</v>
      </c>
      <c r="AI115" s="6">
        <v>0</v>
      </c>
      <c r="AJ115" s="6">
        <v>0</v>
      </c>
      <c r="AK115" s="6">
        <v>0</v>
      </c>
      <c r="AL115" s="6">
        <v>0</v>
      </c>
      <c r="AM115" s="6">
        <v>3</v>
      </c>
      <c r="AN115" s="6">
        <v>0</v>
      </c>
      <c r="AO115" s="6">
        <v>0</v>
      </c>
      <c r="AP115" s="6">
        <v>0</v>
      </c>
      <c r="AQ115" s="6">
        <v>0</v>
      </c>
      <c r="AR115" s="6">
        <v>0</v>
      </c>
      <c r="AS115" s="6">
        <v>0</v>
      </c>
      <c r="AT115" s="6">
        <v>0</v>
      </c>
      <c r="AU115" s="6">
        <v>0</v>
      </c>
      <c r="AV115" s="6">
        <v>0</v>
      </c>
      <c r="AW115" s="6">
        <v>0</v>
      </c>
      <c r="AX115" s="6">
        <v>0</v>
      </c>
      <c r="AY115" s="6">
        <v>0</v>
      </c>
      <c r="AZ115" s="6">
        <v>0</v>
      </c>
      <c r="BA115" s="6">
        <v>0</v>
      </c>
      <c r="BB115" s="6">
        <v>0</v>
      </c>
      <c r="BC115" s="6">
        <v>0</v>
      </c>
      <c r="BD115" s="6">
        <v>0</v>
      </c>
      <c r="BE115" s="6">
        <v>0</v>
      </c>
      <c r="BF115" s="6">
        <v>0</v>
      </c>
      <c r="BG115" s="6">
        <v>0</v>
      </c>
      <c r="BH115" s="6">
        <v>0</v>
      </c>
      <c r="BI115" s="6">
        <v>0</v>
      </c>
      <c r="BJ115" s="6">
        <v>0</v>
      </c>
      <c r="BK115" s="6">
        <v>0</v>
      </c>
      <c r="BL115" s="6">
        <v>0</v>
      </c>
      <c r="BM115" s="6">
        <v>0</v>
      </c>
      <c r="BN115" s="6"/>
      <c r="BO115" s="6">
        <v>0</v>
      </c>
      <c r="BP115" s="6">
        <v>0</v>
      </c>
      <c r="BQ115" s="6">
        <v>0</v>
      </c>
      <c r="BR115" s="6">
        <v>0</v>
      </c>
      <c r="BS115" s="6">
        <v>0</v>
      </c>
      <c r="BT115" s="6">
        <v>0</v>
      </c>
      <c r="BU115" s="6">
        <v>0</v>
      </c>
      <c r="BV115" s="6">
        <v>0</v>
      </c>
      <c r="BW115" s="6">
        <v>0</v>
      </c>
      <c r="BX115" s="6">
        <v>0</v>
      </c>
      <c r="BY115" s="6">
        <v>0</v>
      </c>
      <c r="BZ115" s="6">
        <v>0</v>
      </c>
      <c r="CA115" s="6">
        <v>0</v>
      </c>
      <c r="CB115" s="7">
        <v>2</v>
      </c>
      <c r="CC115" s="7">
        <v>0</v>
      </c>
      <c r="CD115" s="7">
        <v>0</v>
      </c>
      <c r="CE115" s="7">
        <v>0</v>
      </c>
      <c r="CF115" s="7"/>
      <c r="CG115" s="7">
        <v>0</v>
      </c>
      <c r="CH115" s="7"/>
      <c r="CI115" s="7"/>
      <c r="CJ115" s="7"/>
      <c r="CK115" s="6" t="s">
        <v>3</v>
      </c>
      <c r="CL115" s="6" t="s">
        <v>0</v>
      </c>
      <c r="CM115" s="5">
        <v>0</v>
      </c>
      <c r="CN115" s="5">
        <v>2</v>
      </c>
      <c r="CO115" s="5">
        <v>2</v>
      </c>
      <c r="CP115" s="5">
        <v>56</v>
      </c>
      <c r="CQ115" s="5">
        <v>1</v>
      </c>
      <c r="CR115" s="5">
        <v>0</v>
      </c>
      <c r="CS115" s="5">
        <v>1</v>
      </c>
      <c r="CT115" s="5">
        <v>0</v>
      </c>
      <c r="CU115" s="5" t="s">
        <v>0</v>
      </c>
      <c r="CV115" s="4">
        <v>3.5714285714285712E-2</v>
      </c>
    </row>
    <row r="116" spans="1:100" s="3" customFormat="1" x14ac:dyDescent="0.25">
      <c r="A116" s="6" t="s">
        <v>2</v>
      </c>
      <c r="B116" s="6" t="s">
        <v>286</v>
      </c>
      <c r="C116" s="6"/>
      <c r="D116" s="6" t="str">
        <f t="shared" si="10"/>
        <v>MEFM</v>
      </c>
      <c r="E116" s="6"/>
      <c r="F116" s="6"/>
      <c r="G116" s="6"/>
      <c r="H116" s="6"/>
      <c r="I116" s="6" t="s">
        <v>349</v>
      </c>
      <c r="J116" s="6" t="s">
        <v>232</v>
      </c>
      <c r="K116" s="6"/>
      <c r="L116" s="6" t="s">
        <v>1</v>
      </c>
      <c r="M116" s="9">
        <v>0</v>
      </c>
      <c r="N116" s="6" t="s">
        <v>0</v>
      </c>
      <c r="O116" s="9">
        <v>0</v>
      </c>
      <c r="P116" s="6" t="s">
        <v>0</v>
      </c>
      <c r="Q116" s="32">
        <v>3</v>
      </c>
      <c r="R116" s="33" t="s">
        <v>23</v>
      </c>
      <c r="S116" s="9">
        <v>0</v>
      </c>
      <c r="T116" s="6" t="s">
        <v>0</v>
      </c>
      <c r="U116" s="9">
        <v>0</v>
      </c>
      <c r="V116" s="6" t="s">
        <v>0</v>
      </c>
      <c r="W116" s="8"/>
      <c r="X116" s="34">
        <v>3</v>
      </c>
      <c r="Y116" s="33" t="s">
        <v>23</v>
      </c>
      <c r="Z116" s="33" t="s">
        <v>377</v>
      </c>
      <c r="AA116" s="64"/>
      <c r="AB116" s="6">
        <v>0</v>
      </c>
      <c r="AC116" s="6">
        <v>0</v>
      </c>
      <c r="AD116" s="6">
        <v>0</v>
      </c>
      <c r="AE116" s="6">
        <v>0</v>
      </c>
      <c r="AF116" s="6">
        <v>0</v>
      </c>
      <c r="AG116" s="6">
        <v>0</v>
      </c>
      <c r="AH116" s="6">
        <v>0</v>
      </c>
      <c r="AI116" s="6">
        <v>0</v>
      </c>
      <c r="AJ116" s="6">
        <v>0</v>
      </c>
      <c r="AK116" s="6"/>
      <c r="AL116" s="6">
        <v>0</v>
      </c>
      <c r="AM116" s="6"/>
      <c r="AN116" s="6">
        <v>0</v>
      </c>
      <c r="AO116" s="6">
        <v>0</v>
      </c>
      <c r="AP116" s="6">
        <v>0</v>
      </c>
      <c r="AQ116" s="6">
        <v>0</v>
      </c>
      <c r="AR116" s="6">
        <v>0</v>
      </c>
      <c r="AS116" s="6">
        <v>0</v>
      </c>
      <c r="AT116" s="6">
        <v>0</v>
      </c>
      <c r="AU116" s="6">
        <v>0</v>
      </c>
      <c r="AV116" s="6">
        <v>0</v>
      </c>
      <c r="AW116" s="6">
        <v>0</v>
      </c>
      <c r="AX116" s="6">
        <v>0</v>
      </c>
      <c r="AY116" s="6">
        <v>0</v>
      </c>
      <c r="AZ116" s="6">
        <v>0</v>
      </c>
      <c r="BA116" s="6">
        <v>0</v>
      </c>
      <c r="BB116" s="6">
        <v>0</v>
      </c>
      <c r="BC116" s="6">
        <v>0</v>
      </c>
      <c r="BD116" s="6">
        <v>0</v>
      </c>
      <c r="BE116" s="6">
        <v>0</v>
      </c>
      <c r="BF116" s="6">
        <v>0</v>
      </c>
      <c r="BG116" s="6">
        <v>0</v>
      </c>
      <c r="BH116" s="6">
        <v>0</v>
      </c>
      <c r="BI116" s="6">
        <v>0</v>
      </c>
      <c r="BJ116" s="6">
        <v>0</v>
      </c>
      <c r="BK116" s="6">
        <v>0</v>
      </c>
      <c r="BL116" s="6">
        <v>0</v>
      </c>
      <c r="BM116" s="6">
        <v>0</v>
      </c>
      <c r="BN116" s="6"/>
      <c r="BO116" s="6">
        <v>0</v>
      </c>
      <c r="BP116" s="6">
        <v>0</v>
      </c>
      <c r="BQ116" s="6">
        <v>0</v>
      </c>
      <c r="BR116" s="6">
        <v>0</v>
      </c>
      <c r="BS116" s="6">
        <v>0</v>
      </c>
      <c r="BT116" s="6">
        <v>0</v>
      </c>
      <c r="BU116" s="6">
        <v>0</v>
      </c>
      <c r="BV116" s="6">
        <v>0</v>
      </c>
      <c r="BW116" s="6"/>
      <c r="BX116" s="6">
        <v>0</v>
      </c>
      <c r="BY116" s="6"/>
      <c r="BZ116" s="6"/>
      <c r="CA116" s="6">
        <v>0</v>
      </c>
      <c r="CB116" s="7">
        <v>0</v>
      </c>
      <c r="CC116" s="7">
        <v>0</v>
      </c>
      <c r="CD116" s="7">
        <v>0</v>
      </c>
      <c r="CE116" s="7"/>
      <c r="CF116" s="7"/>
      <c r="CG116" s="7"/>
      <c r="CH116" s="7"/>
      <c r="CI116" s="7"/>
      <c r="CJ116" s="7"/>
      <c r="CK116" s="6" t="s">
        <v>0</v>
      </c>
      <c r="CL116" s="6" t="s">
        <v>0</v>
      </c>
      <c r="CM116" s="5">
        <v>0</v>
      </c>
      <c r="CN116" s="5">
        <v>0</v>
      </c>
      <c r="CO116" s="5">
        <v>0</v>
      </c>
      <c r="CP116" s="5">
        <v>49</v>
      </c>
      <c r="CQ116" s="5">
        <v>0</v>
      </c>
      <c r="CR116" s="5">
        <v>0</v>
      </c>
      <c r="CS116" s="5">
        <v>0</v>
      </c>
      <c r="CT116" s="5">
        <v>0</v>
      </c>
      <c r="CU116" s="5" t="s">
        <v>0</v>
      </c>
      <c r="CV116" s="4">
        <v>0</v>
      </c>
    </row>
  </sheetData>
  <autoFilter ref="A8:CV116"/>
  <mergeCells count="5">
    <mergeCell ref="S7:T7"/>
    <mergeCell ref="L7:R7"/>
    <mergeCell ref="U7:Z7"/>
    <mergeCell ref="A7:B7"/>
    <mergeCell ref="F7:K7"/>
  </mergeCells>
  <pageMargins left="0.11811023622047245" right="0.11811023622047245" top="0.15748031496062992" bottom="0.15748031496062992" header="0.11811023622047245" footer="0.11811023622047245"/>
  <pageSetup paperSize="9" scale="39" fitToWidth="2" fitToHeight="100" pageOrder="overThenDown" orientation="landscape" horizontalDpi="300" verticalDpi="300" r:id="rId1"/>
  <headerFooter>
    <oddFooter>&amp;C&amp;8&amp;P/&amp;N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C10" sqref="C10"/>
    </sheetView>
  </sheetViews>
  <sheetFormatPr baseColWidth="10" defaultRowHeight="13.2" x14ac:dyDescent="0.25"/>
  <cols>
    <col min="1" max="1" width="11.77734375" bestFit="1" customWidth="1"/>
    <col min="2" max="2" width="19.88671875" bestFit="1" customWidth="1"/>
    <col min="3" max="3" width="21.77734375" bestFit="1" customWidth="1"/>
    <col min="4" max="5" width="12.6640625" customWidth="1"/>
    <col min="6" max="6" width="7.6640625" bestFit="1" customWidth="1"/>
    <col min="7" max="7" width="9.5546875" bestFit="1" customWidth="1"/>
    <col min="8" max="8" width="20.88671875" customWidth="1"/>
  </cols>
  <sheetData>
    <row r="1" spans="1:8" s="1" customFormat="1" ht="66" x14ac:dyDescent="0.25">
      <c r="A1" s="27" t="s">
        <v>228</v>
      </c>
      <c r="B1" s="27" t="s">
        <v>227</v>
      </c>
      <c r="C1" s="27" t="s">
        <v>226</v>
      </c>
      <c r="D1" s="27" t="s">
        <v>225</v>
      </c>
      <c r="E1" s="27" t="s">
        <v>224</v>
      </c>
      <c r="F1" s="27" t="s">
        <v>223</v>
      </c>
      <c r="G1" s="27" t="s">
        <v>222</v>
      </c>
      <c r="H1" s="26" t="s">
        <v>221</v>
      </c>
    </row>
    <row r="2" spans="1:8" x14ac:dyDescent="0.25">
      <c r="A2" s="23">
        <v>1115</v>
      </c>
      <c r="B2" s="23" t="s">
        <v>218</v>
      </c>
      <c r="C2" s="23" t="s">
        <v>187</v>
      </c>
      <c r="D2" s="23">
        <v>4</v>
      </c>
      <c r="E2" s="23">
        <v>95</v>
      </c>
      <c r="F2" s="23">
        <v>0</v>
      </c>
      <c r="G2" s="23">
        <v>9</v>
      </c>
      <c r="H2" s="25">
        <f>G2/SUM(F2:G2)</f>
        <v>1</v>
      </c>
    </row>
    <row r="3" spans="1:8" x14ac:dyDescent="0.25">
      <c r="A3" s="23">
        <v>1140</v>
      </c>
      <c r="B3" s="23" t="s">
        <v>217</v>
      </c>
      <c r="C3" s="23" t="s">
        <v>181</v>
      </c>
      <c r="D3" s="23">
        <v>20</v>
      </c>
      <c r="E3" s="23">
        <v>82</v>
      </c>
      <c r="F3" s="23">
        <v>3</v>
      </c>
      <c r="G3" s="23">
        <v>3</v>
      </c>
      <c r="H3" s="25">
        <f>G3/SUM(F3:G3)</f>
        <v>0.5</v>
      </c>
    </row>
    <row r="4" spans="1:8" x14ac:dyDescent="0.25">
      <c r="A4" s="23">
        <v>1170</v>
      </c>
      <c r="B4" s="23" t="s">
        <v>217</v>
      </c>
      <c r="C4" s="23" t="s">
        <v>173</v>
      </c>
      <c r="D4" s="23">
        <v>1</v>
      </c>
      <c r="E4" s="23">
        <v>104</v>
      </c>
      <c r="F4" s="23">
        <v>0</v>
      </c>
      <c r="G4" s="23">
        <v>3</v>
      </c>
      <c r="H4" s="25">
        <f>G4/SUM(F4:G4)</f>
        <v>1</v>
      </c>
    </row>
    <row r="5" spans="1:8" x14ac:dyDescent="0.25">
      <c r="A5" s="23">
        <v>1935</v>
      </c>
      <c r="B5" s="23" t="s">
        <v>217</v>
      </c>
      <c r="C5" s="23" t="s">
        <v>142</v>
      </c>
      <c r="D5" s="23">
        <v>31</v>
      </c>
      <c r="E5" s="23">
        <v>76</v>
      </c>
      <c r="F5" s="23">
        <v>0</v>
      </c>
      <c r="G5" s="23">
        <v>1</v>
      </c>
      <c r="H5" s="25">
        <f>G5/SUM(F5:G5)</f>
        <v>1</v>
      </c>
    </row>
    <row r="6" spans="1:8" x14ac:dyDescent="0.25">
      <c r="A6" s="23">
        <v>6616</v>
      </c>
      <c r="B6" s="23" t="s">
        <v>217</v>
      </c>
      <c r="C6" s="23" t="s">
        <v>133</v>
      </c>
      <c r="D6" s="23">
        <v>34</v>
      </c>
      <c r="E6" s="23">
        <v>26</v>
      </c>
      <c r="F6" s="23">
        <v>47</v>
      </c>
      <c r="G6" s="23">
        <v>1</v>
      </c>
      <c r="H6" s="25">
        <f>G6/SUM(F6:G6)</f>
        <v>2.0833333333333332E-2</v>
      </c>
    </row>
    <row r="7" spans="1:8" x14ac:dyDescent="0.25">
      <c r="A7" s="23">
        <v>1083</v>
      </c>
      <c r="B7" s="23" t="s">
        <v>217</v>
      </c>
      <c r="C7" s="23" t="s">
        <v>192</v>
      </c>
      <c r="D7" s="23">
        <v>1</v>
      </c>
      <c r="E7" s="23">
        <v>107</v>
      </c>
      <c r="F7" s="23">
        <v>0</v>
      </c>
      <c r="G7" s="23">
        <v>0</v>
      </c>
      <c r="H7" s="24"/>
    </row>
    <row r="8" spans="1:8" x14ac:dyDescent="0.25">
      <c r="A8" s="23">
        <v>1101</v>
      </c>
      <c r="B8" s="23" t="s">
        <v>217</v>
      </c>
      <c r="C8" s="23" t="s">
        <v>191</v>
      </c>
      <c r="D8" s="23">
        <v>1</v>
      </c>
      <c r="E8" s="23">
        <v>106</v>
      </c>
      <c r="F8" s="23">
        <v>1</v>
      </c>
      <c r="G8" s="23">
        <v>0</v>
      </c>
      <c r="H8" s="24"/>
    </row>
    <row r="9" spans="1:8" x14ac:dyDescent="0.25">
      <c r="A9" s="23">
        <v>1103</v>
      </c>
      <c r="B9" s="23" t="s">
        <v>217</v>
      </c>
      <c r="C9" s="23" t="s">
        <v>190</v>
      </c>
      <c r="D9" s="23">
        <v>1</v>
      </c>
      <c r="E9" s="23">
        <v>107</v>
      </c>
      <c r="F9" s="23">
        <v>0</v>
      </c>
      <c r="G9" s="23">
        <v>0</v>
      </c>
      <c r="H9" s="24"/>
    </row>
    <row r="10" spans="1:8" x14ac:dyDescent="0.25">
      <c r="A10" s="23">
        <v>1107</v>
      </c>
      <c r="B10" s="23" t="s">
        <v>217</v>
      </c>
      <c r="C10" s="23" t="s">
        <v>189</v>
      </c>
      <c r="D10" s="23">
        <v>1</v>
      </c>
      <c r="E10" s="23">
        <v>74</v>
      </c>
      <c r="F10" s="23">
        <v>33</v>
      </c>
      <c r="G10" s="23">
        <v>0</v>
      </c>
      <c r="H10" s="24"/>
    </row>
    <row r="11" spans="1:8" x14ac:dyDescent="0.25">
      <c r="A11" s="23">
        <v>1114</v>
      </c>
      <c r="B11" s="23" t="s">
        <v>217</v>
      </c>
      <c r="C11" s="23" t="s">
        <v>188</v>
      </c>
      <c r="D11" s="23">
        <v>4</v>
      </c>
      <c r="E11" s="23">
        <v>102</v>
      </c>
      <c r="F11" s="23">
        <v>2</v>
      </c>
      <c r="G11" s="23">
        <v>0</v>
      </c>
      <c r="H11" s="24"/>
    </row>
    <row r="12" spans="1:8" x14ac:dyDescent="0.25">
      <c r="A12" s="23">
        <v>1116</v>
      </c>
      <c r="B12" s="23" t="s">
        <v>218</v>
      </c>
      <c r="C12" s="23" t="s">
        <v>186</v>
      </c>
      <c r="D12" s="23">
        <v>4</v>
      </c>
      <c r="E12" s="23">
        <v>96</v>
      </c>
      <c r="F12" s="23">
        <v>8</v>
      </c>
      <c r="G12" s="23">
        <v>0</v>
      </c>
      <c r="H12" s="24"/>
    </row>
    <row r="13" spans="1:8" x14ac:dyDescent="0.25">
      <c r="A13" s="23">
        <v>1117</v>
      </c>
      <c r="B13" s="23" t="s">
        <v>218</v>
      </c>
      <c r="C13" s="23" t="s">
        <v>185</v>
      </c>
      <c r="D13" s="23">
        <v>4</v>
      </c>
      <c r="E13" s="23">
        <v>100</v>
      </c>
      <c r="F13" s="23">
        <v>4</v>
      </c>
      <c r="G13" s="23">
        <v>0</v>
      </c>
      <c r="H13" s="24"/>
    </row>
    <row r="14" spans="1:8" x14ac:dyDescent="0.25">
      <c r="A14" s="23">
        <v>1118</v>
      </c>
      <c r="B14" s="23" t="s">
        <v>218</v>
      </c>
      <c r="C14" s="23" t="s">
        <v>184</v>
      </c>
      <c r="D14" s="23">
        <v>4</v>
      </c>
      <c r="E14" s="23">
        <v>96</v>
      </c>
      <c r="F14" s="23">
        <v>8</v>
      </c>
      <c r="G14" s="23">
        <v>0</v>
      </c>
      <c r="H14" s="24"/>
    </row>
    <row r="15" spans="1:8" x14ac:dyDescent="0.25">
      <c r="A15" s="23">
        <v>1119</v>
      </c>
      <c r="B15" s="23" t="s">
        <v>217</v>
      </c>
      <c r="C15" s="23" t="s">
        <v>183</v>
      </c>
      <c r="D15" s="23">
        <v>6</v>
      </c>
      <c r="E15" s="23">
        <v>102</v>
      </c>
      <c r="F15" s="23">
        <v>0</v>
      </c>
      <c r="G15" s="23">
        <v>0</v>
      </c>
      <c r="H15" s="24"/>
    </row>
    <row r="16" spans="1:8" x14ac:dyDescent="0.25">
      <c r="A16" s="23">
        <v>1135</v>
      </c>
      <c r="B16" s="23" t="s">
        <v>217</v>
      </c>
      <c r="C16" s="23" t="s">
        <v>182</v>
      </c>
      <c r="D16" s="23">
        <v>4</v>
      </c>
      <c r="E16" s="23">
        <v>101</v>
      </c>
      <c r="F16" s="23">
        <v>3</v>
      </c>
      <c r="G16" s="23">
        <v>0</v>
      </c>
      <c r="H16" s="24"/>
    </row>
    <row r="17" spans="1:8" x14ac:dyDescent="0.25">
      <c r="A17" s="23">
        <v>1144</v>
      </c>
      <c r="B17" s="23" t="s">
        <v>217</v>
      </c>
      <c r="C17" s="23" t="s">
        <v>180</v>
      </c>
      <c r="D17" s="23">
        <v>1</v>
      </c>
      <c r="E17" s="23">
        <v>107</v>
      </c>
      <c r="F17" s="23">
        <v>0</v>
      </c>
      <c r="G17" s="23">
        <v>0</v>
      </c>
      <c r="H17" s="24"/>
    </row>
    <row r="18" spans="1:8" x14ac:dyDescent="0.25">
      <c r="A18" s="23">
        <v>1145</v>
      </c>
      <c r="B18" s="23" t="s">
        <v>217</v>
      </c>
      <c r="C18" s="23" t="s">
        <v>179</v>
      </c>
      <c r="D18" s="23">
        <v>1</v>
      </c>
      <c r="E18" s="23">
        <v>107</v>
      </c>
      <c r="F18" s="23">
        <v>0</v>
      </c>
      <c r="G18" s="23">
        <v>0</v>
      </c>
      <c r="H18" s="24"/>
    </row>
    <row r="19" spans="1:8" x14ac:dyDescent="0.25">
      <c r="A19" s="23">
        <v>1146</v>
      </c>
      <c r="B19" s="23" t="s">
        <v>217</v>
      </c>
      <c r="C19" s="23" t="s">
        <v>178</v>
      </c>
      <c r="D19" s="23">
        <v>1</v>
      </c>
      <c r="E19" s="23">
        <v>107</v>
      </c>
      <c r="F19" s="23">
        <v>0</v>
      </c>
      <c r="G19" s="23">
        <v>0</v>
      </c>
      <c r="H19" s="23"/>
    </row>
    <row r="20" spans="1:8" x14ac:dyDescent="0.25">
      <c r="A20" s="23">
        <v>1147</v>
      </c>
      <c r="B20" s="23" t="s">
        <v>217</v>
      </c>
      <c r="C20" s="23" t="s">
        <v>177</v>
      </c>
      <c r="D20" s="23">
        <v>1</v>
      </c>
      <c r="E20" s="23">
        <v>107</v>
      </c>
      <c r="F20" s="23">
        <v>0</v>
      </c>
      <c r="G20" s="23">
        <v>0</v>
      </c>
      <c r="H20" s="23"/>
    </row>
    <row r="21" spans="1:8" x14ac:dyDescent="0.25">
      <c r="A21" s="23">
        <v>1148</v>
      </c>
      <c r="B21" s="23" t="s">
        <v>217</v>
      </c>
      <c r="C21" s="23" t="s">
        <v>176</v>
      </c>
      <c r="D21" s="23">
        <v>1</v>
      </c>
      <c r="E21" s="23">
        <v>107</v>
      </c>
      <c r="F21" s="23">
        <v>0</v>
      </c>
      <c r="G21" s="23">
        <v>0</v>
      </c>
      <c r="H21" s="23"/>
    </row>
    <row r="22" spans="1:8" x14ac:dyDescent="0.25">
      <c r="A22" s="23">
        <v>1161</v>
      </c>
      <c r="B22" s="23" t="s">
        <v>217</v>
      </c>
      <c r="C22" s="23" t="s">
        <v>175</v>
      </c>
      <c r="D22" s="23">
        <v>4</v>
      </c>
      <c r="E22" s="23">
        <v>104</v>
      </c>
      <c r="F22" s="23">
        <v>0</v>
      </c>
      <c r="G22" s="23">
        <v>0</v>
      </c>
      <c r="H22" s="23"/>
    </row>
    <row r="23" spans="1:8" x14ac:dyDescent="0.25">
      <c r="A23" s="23">
        <v>1168</v>
      </c>
      <c r="B23" s="23" t="s">
        <v>217</v>
      </c>
      <c r="C23" s="23" t="s">
        <v>174</v>
      </c>
      <c r="D23" s="23">
        <v>4</v>
      </c>
      <c r="E23" s="23">
        <v>104</v>
      </c>
      <c r="F23" s="23">
        <v>0</v>
      </c>
      <c r="G23" s="23">
        <v>0</v>
      </c>
      <c r="H23" s="23"/>
    </row>
    <row r="24" spans="1:8" x14ac:dyDescent="0.25">
      <c r="A24" s="23">
        <v>1172</v>
      </c>
      <c r="B24" s="23" t="s">
        <v>217</v>
      </c>
      <c r="C24" s="23" t="s">
        <v>172</v>
      </c>
      <c r="D24" s="23">
        <v>2</v>
      </c>
      <c r="E24" s="23">
        <v>97</v>
      </c>
      <c r="F24" s="23">
        <v>9</v>
      </c>
      <c r="G24" s="23">
        <v>0</v>
      </c>
      <c r="H24" s="23"/>
    </row>
    <row r="25" spans="1:8" x14ac:dyDescent="0.25">
      <c r="A25" s="23">
        <v>1173</v>
      </c>
      <c r="B25" s="23" t="s">
        <v>217</v>
      </c>
      <c r="C25" s="23" t="s">
        <v>171</v>
      </c>
      <c r="D25" s="23">
        <v>1</v>
      </c>
      <c r="E25" s="23">
        <v>107</v>
      </c>
      <c r="F25" s="23">
        <v>0</v>
      </c>
      <c r="G25" s="23">
        <v>0</v>
      </c>
      <c r="H25" s="23"/>
    </row>
    <row r="26" spans="1:8" x14ac:dyDescent="0.25">
      <c r="A26" s="23">
        <v>1177</v>
      </c>
      <c r="B26" s="23" t="s">
        <v>217</v>
      </c>
      <c r="C26" s="23" t="s">
        <v>170</v>
      </c>
      <c r="D26" s="23">
        <v>1</v>
      </c>
      <c r="E26" s="23">
        <v>82</v>
      </c>
      <c r="F26" s="23">
        <v>25</v>
      </c>
      <c r="G26" s="23">
        <v>0</v>
      </c>
      <c r="H26" s="23"/>
    </row>
    <row r="27" spans="1:8" x14ac:dyDescent="0.25">
      <c r="A27" s="23">
        <v>1181</v>
      </c>
      <c r="B27" s="23" t="s">
        <v>217</v>
      </c>
      <c r="C27" s="23" t="s">
        <v>169</v>
      </c>
      <c r="D27" s="23">
        <v>1</v>
      </c>
      <c r="E27" s="23">
        <v>107</v>
      </c>
      <c r="F27" s="23">
        <v>0</v>
      </c>
      <c r="G27" s="23">
        <v>0</v>
      </c>
      <c r="H27" s="23"/>
    </row>
    <row r="28" spans="1:8" x14ac:dyDescent="0.25">
      <c r="A28" s="23">
        <v>1191</v>
      </c>
      <c r="B28" s="23" t="s">
        <v>217</v>
      </c>
      <c r="C28" s="23" t="s">
        <v>168</v>
      </c>
      <c r="D28" s="23">
        <v>4</v>
      </c>
      <c r="E28" s="23">
        <v>104</v>
      </c>
      <c r="F28" s="23">
        <v>0</v>
      </c>
      <c r="G28" s="23">
        <v>0</v>
      </c>
      <c r="H28" s="23"/>
    </row>
    <row r="29" spans="1:8" x14ac:dyDescent="0.25">
      <c r="A29" s="23">
        <v>1199</v>
      </c>
      <c r="B29" s="23" t="s">
        <v>217</v>
      </c>
      <c r="C29" s="23" t="s">
        <v>167</v>
      </c>
      <c r="D29" s="23">
        <v>0</v>
      </c>
      <c r="E29" s="23">
        <v>108</v>
      </c>
      <c r="F29" s="23">
        <v>0</v>
      </c>
      <c r="G29" s="23">
        <v>0</v>
      </c>
      <c r="H29" s="23"/>
    </row>
    <row r="30" spans="1:8" x14ac:dyDescent="0.25">
      <c r="A30" s="23">
        <v>1204</v>
      </c>
      <c r="B30" s="23" t="s">
        <v>218</v>
      </c>
      <c r="C30" s="23" t="s">
        <v>166</v>
      </c>
      <c r="D30" s="23">
        <v>4</v>
      </c>
      <c r="E30" s="23">
        <v>94</v>
      </c>
      <c r="F30" s="23">
        <v>10</v>
      </c>
      <c r="G30" s="23">
        <v>0</v>
      </c>
      <c r="H30" s="23"/>
    </row>
    <row r="31" spans="1:8" x14ac:dyDescent="0.25">
      <c r="A31" s="23">
        <v>1207</v>
      </c>
      <c r="B31" s="23" t="s">
        <v>217</v>
      </c>
      <c r="C31" s="23" t="s">
        <v>165</v>
      </c>
      <c r="D31" s="23">
        <v>1</v>
      </c>
      <c r="E31" s="23">
        <v>107</v>
      </c>
      <c r="F31" s="23">
        <v>0</v>
      </c>
      <c r="G31" s="23">
        <v>0</v>
      </c>
      <c r="H31" s="23"/>
    </row>
    <row r="32" spans="1:8" x14ac:dyDescent="0.25">
      <c r="A32" s="23">
        <v>1208</v>
      </c>
      <c r="B32" s="23" t="s">
        <v>217</v>
      </c>
      <c r="C32" s="23" t="s">
        <v>164</v>
      </c>
      <c r="D32" s="23">
        <v>1</v>
      </c>
      <c r="E32" s="23">
        <v>59</v>
      </c>
      <c r="F32" s="23">
        <v>48</v>
      </c>
      <c r="G32" s="23">
        <v>0</v>
      </c>
      <c r="H32" s="23"/>
    </row>
    <row r="33" spans="1:8" x14ac:dyDescent="0.25">
      <c r="A33" s="23">
        <v>1235</v>
      </c>
      <c r="B33" s="23" t="s">
        <v>217</v>
      </c>
      <c r="C33" s="23" t="s">
        <v>163</v>
      </c>
      <c r="D33" s="23">
        <v>1</v>
      </c>
      <c r="E33" s="23">
        <v>106</v>
      </c>
      <c r="F33" s="23">
        <v>1</v>
      </c>
      <c r="G33" s="23">
        <v>0</v>
      </c>
      <c r="H33" s="23"/>
    </row>
    <row r="34" spans="1:8" x14ac:dyDescent="0.25">
      <c r="A34" s="23">
        <v>1263</v>
      </c>
      <c r="B34" s="23" t="s">
        <v>217</v>
      </c>
      <c r="C34" s="23" t="s">
        <v>162</v>
      </c>
      <c r="D34" s="23">
        <v>1</v>
      </c>
      <c r="E34" s="23">
        <v>100</v>
      </c>
      <c r="F34" s="23">
        <v>7</v>
      </c>
      <c r="G34" s="23">
        <v>0</v>
      </c>
      <c r="H34" s="23"/>
    </row>
    <row r="35" spans="1:8" x14ac:dyDescent="0.25">
      <c r="A35" s="23">
        <v>1269</v>
      </c>
      <c r="B35" s="23" t="s">
        <v>217</v>
      </c>
      <c r="C35" s="23" t="s">
        <v>161</v>
      </c>
      <c r="D35" s="23">
        <v>1</v>
      </c>
      <c r="E35" s="23">
        <v>99</v>
      </c>
      <c r="F35" s="23">
        <v>8</v>
      </c>
      <c r="G35" s="23">
        <v>0</v>
      </c>
      <c r="H35" s="23"/>
    </row>
    <row r="36" spans="1:8" x14ac:dyDescent="0.25">
      <c r="A36" s="23">
        <v>1272</v>
      </c>
      <c r="B36" s="23" t="s">
        <v>217</v>
      </c>
      <c r="C36" s="23" t="s">
        <v>160</v>
      </c>
      <c r="D36" s="23">
        <v>4</v>
      </c>
      <c r="E36" s="23">
        <v>104</v>
      </c>
      <c r="F36" s="23">
        <v>0</v>
      </c>
      <c r="G36" s="23">
        <v>0</v>
      </c>
      <c r="H36" s="23"/>
    </row>
    <row r="37" spans="1:8" x14ac:dyDescent="0.25">
      <c r="A37" s="23">
        <v>1276</v>
      </c>
      <c r="B37" s="23" t="s">
        <v>217</v>
      </c>
      <c r="C37" s="23" t="s">
        <v>159</v>
      </c>
      <c r="D37" s="23">
        <v>4</v>
      </c>
      <c r="E37" s="23">
        <v>104</v>
      </c>
      <c r="F37" s="23">
        <v>0</v>
      </c>
      <c r="G37" s="23">
        <v>0</v>
      </c>
      <c r="H37" s="23"/>
    </row>
    <row r="38" spans="1:8" x14ac:dyDescent="0.25">
      <c r="A38" s="23">
        <v>1286</v>
      </c>
      <c r="B38" s="23" t="s">
        <v>217</v>
      </c>
      <c r="C38" s="23" t="s">
        <v>158</v>
      </c>
      <c r="D38" s="23">
        <v>4</v>
      </c>
      <c r="E38" s="23">
        <v>104</v>
      </c>
      <c r="F38" s="23">
        <v>0</v>
      </c>
      <c r="G38" s="23">
        <v>0</v>
      </c>
      <c r="H38" s="23"/>
    </row>
    <row r="39" spans="1:8" x14ac:dyDescent="0.25">
      <c r="A39" s="23">
        <v>1289</v>
      </c>
      <c r="B39" s="23" t="s">
        <v>217</v>
      </c>
      <c r="C39" s="23" t="s">
        <v>157</v>
      </c>
      <c r="D39" s="23">
        <v>1</v>
      </c>
      <c r="E39" s="23">
        <v>107</v>
      </c>
      <c r="F39" s="23">
        <v>0</v>
      </c>
      <c r="G39" s="23">
        <v>0</v>
      </c>
      <c r="H39" s="23"/>
    </row>
    <row r="40" spans="1:8" x14ac:dyDescent="0.25">
      <c r="A40" s="23">
        <v>1382</v>
      </c>
      <c r="B40" s="23" t="s">
        <v>217</v>
      </c>
      <c r="C40" s="23" t="s">
        <v>156</v>
      </c>
      <c r="D40" s="23">
        <v>46</v>
      </c>
      <c r="E40" s="23">
        <v>62</v>
      </c>
      <c r="F40" s="23">
        <v>0</v>
      </c>
      <c r="G40" s="23">
        <v>0</v>
      </c>
      <c r="H40" s="23"/>
    </row>
    <row r="41" spans="1:8" x14ac:dyDescent="0.25">
      <c r="A41" s="23">
        <v>1386</v>
      </c>
      <c r="B41" s="23" t="s">
        <v>217</v>
      </c>
      <c r="C41" s="23" t="s">
        <v>155</v>
      </c>
      <c r="D41" s="23">
        <v>46</v>
      </c>
      <c r="E41" s="23">
        <v>62</v>
      </c>
      <c r="F41" s="23">
        <v>0</v>
      </c>
      <c r="G41" s="23">
        <v>0</v>
      </c>
      <c r="H41" s="23"/>
    </row>
    <row r="42" spans="1:8" x14ac:dyDescent="0.25">
      <c r="A42" s="23">
        <v>1387</v>
      </c>
      <c r="B42" s="23" t="s">
        <v>218</v>
      </c>
      <c r="C42" s="23" t="s">
        <v>154</v>
      </c>
      <c r="D42" s="23">
        <v>62</v>
      </c>
      <c r="E42" s="23">
        <v>46</v>
      </c>
      <c r="F42" s="23">
        <v>0</v>
      </c>
      <c r="G42" s="23">
        <v>0</v>
      </c>
      <c r="H42" s="23"/>
    </row>
    <row r="43" spans="1:8" x14ac:dyDescent="0.25">
      <c r="A43" s="23">
        <v>1388</v>
      </c>
      <c r="B43" s="23" t="s">
        <v>217</v>
      </c>
      <c r="C43" s="23" t="s">
        <v>153</v>
      </c>
      <c r="D43" s="23">
        <v>46</v>
      </c>
      <c r="E43" s="23">
        <v>62</v>
      </c>
      <c r="F43" s="23">
        <v>0</v>
      </c>
      <c r="G43" s="23">
        <v>0</v>
      </c>
      <c r="H43" s="23"/>
    </row>
    <row r="44" spans="1:8" x14ac:dyDescent="0.25">
      <c r="A44" s="23">
        <v>1458</v>
      </c>
      <c r="B44" s="23" t="s">
        <v>217</v>
      </c>
      <c r="C44" s="23" t="s">
        <v>152</v>
      </c>
      <c r="D44" s="23">
        <v>4</v>
      </c>
      <c r="E44" s="23">
        <v>103</v>
      </c>
      <c r="F44" s="23">
        <v>1</v>
      </c>
      <c r="G44" s="23">
        <v>0</v>
      </c>
      <c r="H44" s="23"/>
    </row>
    <row r="45" spans="1:8" x14ac:dyDescent="0.25">
      <c r="A45" s="23">
        <v>1464</v>
      </c>
      <c r="B45" s="23" t="s">
        <v>217</v>
      </c>
      <c r="C45" s="23" t="s">
        <v>151</v>
      </c>
      <c r="D45" s="23">
        <v>1</v>
      </c>
      <c r="E45" s="23">
        <v>107</v>
      </c>
      <c r="F45" s="23">
        <v>0</v>
      </c>
      <c r="G45" s="23">
        <v>0</v>
      </c>
      <c r="H45" s="23"/>
    </row>
    <row r="46" spans="1:8" x14ac:dyDescent="0.25">
      <c r="A46" s="23">
        <v>1517</v>
      </c>
      <c r="B46" s="23" t="s">
        <v>217</v>
      </c>
      <c r="C46" s="23" t="s">
        <v>150</v>
      </c>
      <c r="D46" s="23">
        <v>4</v>
      </c>
      <c r="E46" s="23">
        <v>98</v>
      </c>
      <c r="F46" s="23">
        <v>6</v>
      </c>
      <c r="G46" s="23">
        <v>0</v>
      </c>
      <c r="H46" s="23"/>
    </row>
    <row r="47" spans="1:8" x14ac:dyDescent="0.25">
      <c r="A47" s="23">
        <v>1652</v>
      </c>
      <c r="B47" s="23" t="s">
        <v>217</v>
      </c>
      <c r="C47" s="23" t="s">
        <v>149</v>
      </c>
      <c r="D47" s="23">
        <v>4</v>
      </c>
      <c r="E47" s="23">
        <v>104</v>
      </c>
      <c r="F47" s="23">
        <v>0</v>
      </c>
      <c r="G47" s="23">
        <v>0</v>
      </c>
      <c r="H47" s="23"/>
    </row>
    <row r="48" spans="1:8" x14ac:dyDescent="0.25">
      <c r="A48" s="23">
        <v>1688</v>
      </c>
      <c r="B48" s="23" t="s">
        <v>217</v>
      </c>
      <c r="C48" s="23" t="s">
        <v>148</v>
      </c>
      <c r="D48" s="23">
        <v>1</v>
      </c>
      <c r="E48" s="23">
        <v>105</v>
      </c>
      <c r="F48" s="23">
        <v>2</v>
      </c>
      <c r="G48" s="23">
        <v>0</v>
      </c>
      <c r="H48" s="23"/>
    </row>
    <row r="49" spans="1:8" x14ac:dyDescent="0.25">
      <c r="A49" s="23">
        <v>1743</v>
      </c>
      <c r="B49" s="23" t="s">
        <v>217</v>
      </c>
      <c r="C49" s="23" t="s">
        <v>147</v>
      </c>
      <c r="D49" s="23">
        <v>1</v>
      </c>
      <c r="E49" s="23">
        <v>107</v>
      </c>
      <c r="F49" s="23">
        <v>0</v>
      </c>
      <c r="G49" s="23">
        <v>0</v>
      </c>
      <c r="H49" s="23"/>
    </row>
    <row r="50" spans="1:8" x14ac:dyDescent="0.25">
      <c r="A50" s="23">
        <v>1748</v>
      </c>
      <c r="B50" s="23" t="s">
        <v>218</v>
      </c>
      <c r="C50" s="23" t="s">
        <v>146</v>
      </c>
      <c r="D50" s="23">
        <v>2</v>
      </c>
      <c r="E50" s="23">
        <v>106</v>
      </c>
      <c r="F50" s="23">
        <v>0</v>
      </c>
      <c r="G50" s="23">
        <v>0</v>
      </c>
      <c r="H50" s="23"/>
    </row>
    <row r="51" spans="1:8" x14ac:dyDescent="0.25">
      <c r="A51" s="23">
        <v>1774</v>
      </c>
      <c r="B51" s="23" t="s">
        <v>217</v>
      </c>
      <c r="C51" s="23" t="s">
        <v>145</v>
      </c>
      <c r="D51" s="23">
        <v>26</v>
      </c>
      <c r="E51" s="23">
        <v>81</v>
      </c>
      <c r="F51" s="23">
        <v>1</v>
      </c>
      <c r="G51" s="23">
        <v>0</v>
      </c>
      <c r="H51" s="23"/>
    </row>
    <row r="52" spans="1:8" x14ac:dyDescent="0.25">
      <c r="A52" s="23">
        <v>1888</v>
      </c>
      <c r="B52" s="23" t="s">
        <v>217</v>
      </c>
      <c r="C52" s="23" t="s">
        <v>144</v>
      </c>
      <c r="D52" s="23">
        <v>6</v>
      </c>
      <c r="E52" s="23">
        <v>102</v>
      </c>
      <c r="F52" s="23">
        <v>0</v>
      </c>
      <c r="G52" s="23">
        <v>0</v>
      </c>
      <c r="H52" s="23"/>
    </row>
    <row r="53" spans="1:8" x14ac:dyDescent="0.25">
      <c r="A53" s="23">
        <v>1921</v>
      </c>
      <c r="B53" s="23" t="s">
        <v>218</v>
      </c>
      <c r="C53" s="23" t="s">
        <v>143</v>
      </c>
      <c r="D53" s="23">
        <v>13</v>
      </c>
      <c r="E53" s="23">
        <v>95</v>
      </c>
      <c r="F53" s="23">
        <v>0</v>
      </c>
      <c r="G53" s="23">
        <v>0</v>
      </c>
      <c r="H53" s="23"/>
    </row>
    <row r="54" spans="1:8" x14ac:dyDescent="0.25">
      <c r="A54" s="23">
        <v>1955</v>
      </c>
      <c r="B54" s="23" t="s">
        <v>217</v>
      </c>
      <c r="C54" s="23" t="s">
        <v>141</v>
      </c>
      <c r="D54" s="23">
        <v>6</v>
      </c>
      <c r="E54" s="23">
        <v>101</v>
      </c>
      <c r="F54" s="23">
        <v>1</v>
      </c>
      <c r="G54" s="23">
        <v>0</v>
      </c>
      <c r="H54" s="23"/>
    </row>
    <row r="55" spans="1:8" x14ac:dyDescent="0.25">
      <c r="A55" s="23">
        <v>1958</v>
      </c>
      <c r="B55" s="23" t="s">
        <v>217</v>
      </c>
      <c r="C55" s="23" t="s">
        <v>140</v>
      </c>
      <c r="D55" s="23">
        <v>6</v>
      </c>
      <c r="E55" s="23">
        <v>70</v>
      </c>
      <c r="F55" s="23">
        <v>32</v>
      </c>
      <c r="G55" s="23">
        <v>0</v>
      </c>
      <c r="H55" s="23"/>
    </row>
    <row r="56" spans="1:8" x14ac:dyDescent="0.25">
      <c r="A56" s="23">
        <v>1959</v>
      </c>
      <c r="B56" s="23" t="s">
        <v>217</v>
      </c>
      <c r="C56" s="23" t="s">
        <v>139</v>
      </c>
      <c r="D56" s="23">
        <v>4</v>
      </c>
      <c r="E56" s="23">
        <v>101</v>
      </c>
      <c r="F56" s="23">
        <v>3</v>
      </c>
      <c r="G56" s="23">
        <v>0</v>
      </c>
      <c r="H56" s="23"/>
    </row>
    <row r="57" spans="1:8" x14ac:dyDescent="0.25">
      <c r="A57" s="23">
        <v>2028</v>
      </c>
      <c r="B57" s="23" t="s">
        <v>217</v>
      </c>
      <c r="C57" s="23" t="s">
        <v>138</v>
      </c>
      <c r="D57" s="23">
        <v>2</v>
      </c>
      <c r="E57" s="23">
        <v>102</v>
      </c>
      <c r="F57" s="23">
        <v>4</v>
      </c>
      <c r="G57" s="23">
        <v>0</v>
      </c>
      <c r="H57" s="23"/>
    </row>
    <row r="58" spans="1:8" x14ac:dyDescent="0.25">
      <c r="A58" s="23">
        <v>2562</v>
      </c>
      <c r="B58" s="23" t="s">
        <v>218</v>
      </c>
      <c r="C58" s="23" t="s">
        <v>137</v>
      </c>
      <c r="D58" s="23">
        <v>15</v>
      </c>
      <c r="E58" s="23">
        <v>93</v>
      </c>
      <c r="F58" s="23">
        <v>0</v>
      </c>
      <c r="G58" s="23">
        <v>0</v>
      </c>
      <c r="H58" s="23"/>
    </row>
    <row r="59" spans="1:8" x14ac:dyDescent="0.25">
      <c r="A59" s="23">
        <v>2879</v>
      </c>
      <c r="B59" s="23" t="s">
        <v>218</v>
      </c>
      <c r="C59" s="23" t="s">
        <v>136</v>
      </c>
      <c r="D59" s="23">
        <v>35</v>
      </c>
      <c r="E59" s="23">
        <v>73</v>
      </c>
      <c r="F59" s="23">
        <v>0</v>
      </c>
      <c r="G59" s="23">
        <v>0</v>
      </c>
      <c r="H59" s="23"/>
    </row>
    <row r="60" spans="1:8" x14ac:dyDescent="0.25">
      <c r="A60" s="23">
        <v>5537</v>
      </c>
      <c r="B60" s="23" t="s">
        <v>217</v>
      </c>
      <c r="C60" s="23" t="s">
        <v>135</v>
      </c>
      <c r="D60" s="23">
        <v>17</v>
      </c>
      <c r="E60" s="23">
        <v>91</v>
      </c>
      <c r="F60" s="23">
        <v>0</v>
      </c>
      <c r="G60" s="23">
        <v>0</v>
      </c>
      <c r="H60" s="23"/>
    </row>
    <row r="61" spans="1:8" x14ac:dyDescent="0.25">
      <c r="A61" s="23">
        <v>6561</v>
      </c>
      <c r="B61" s="23" t="s">
        <v>218</v>
      </c>
      <c r="C61" s="23" t="s">
        <v>134</v>
      </c>
      <c r="D61" s="23">
        <v>96</v>
      </c>
      <c r="E61" s="23">
        <v>12</v>
      </c>
      <c r="F61" s="23">
        <v>0</v>
      </c>
      <c r="G61" s="23">
        <v>0</v>
      </c>
      <c r="H61" s="23"/>
    </row>
    <row r="62" spans="1:8" x14ac:dyDescent="0.25">
      <c r="A62" s="23">
        <v>7146</v>
      </c>
      <c r="B62" s="23" t="s">
        <v>217</v>
      </c>
      <c r="C62" s="23" t="s">
        <v>132</v>
      </c>
      <c r="D62" s="23">
        <v>49</v>
      </c>
      <c r="E62" s="23">
        <v>59</v>
      </c>
      <c r="F62" s="23">
        <v>0</v>
      </c>
      <c r="G62" s="23">
        <v>0</v>
      </c>
      <c r="H62"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13" sqref="B13"/>
    </sheetView>
  </sheetViews>
  <sheetFormatPr baseColWidth="10" defaultRowHeight="13.2" outlineLevelRow="1" outlineLevelCol="1" x14ac:dyDescent="0.25"/>
  <cols>
    <col min="1" max="1" width="15" customWidth="1"/>
    <col min="2" max="2" width="62.88671875" customWidth="1"/>
    <col min="3" max="3" width="71.88671875" bestFit="1" customWidth="1"/>
    <col min="4" max="9" width="0" hidden="1" customWidth="1" outlineLevel="1"/>
    <col min="10" max="10" width="11.5546875" collapsed="1"/>
  </cols>
  <sheetData>
    <row r="1" spans="1:4" ht="24.6" x14ac:dyDescent="0.4">
      <c r="B1" s="72" t="s">
        <v>230</v>
      </c>
      <c r="C1" s="72"/>
      <c r="D1" s="72"/>
    </row>
    <row r="2" spans="1:4" ht="17.399999999999999" hidden="1" outlineLevel="1" x14ac:dyDescent="0.3">
      <c r="B2" s="30"/>
    </row>
    <row r="3" spans="1:4" hidden="1" outlineLevel="1" x14ac:dyDescent="0.25">
      <c r="A3" s="28" t="s">
        <v>196</v>
      </c>
      <c r="B3" s="29">
        <v>3</v>
      </c>
    </row>
    <row r="4" spans="1:4" collapsed="1" x14ac:dyDescent="0.25"/>
    <row r="6" spans="1:4" x14ac:dyDescent="0.25">
      <c r="A6" s="28" t="s">
        <v>205</v>
      </c>
      <c r="B6" s="28" t="s">
        <v>204</v>
      </c>
      <c r="C6" s="28" t="s">
        <v>195</v>
      </c>
    </row>
    <row r="7" spans="1:4" x14ac:dyDescent="0.25">
      <c r="A7" t="s">
        <v>106</v>
      </c>
      <c r="B7" t="s">
        <v>247</v>
      </c>
      <c r="C7" t="s">
        <v>3</v>
      </c>
    </row>
    <row r="8" spans="1:4" x14ac:dyDescent="0.25">
      <c r="A8" t="s">
        <v>102</v>
      </c>
      <c r="B8" t="s">
        <v>251</v>
      </c>
      <c r="C8" t="s">
        <v>101</v>
      </c>
    </row>
    <row r="9" spans="1:4" x14ac:dyDescent="0.25">
      <c r="A9" t="s">
        <v>97</v>
      </c>
      <c r="B9" t="s">
        <v>255</v>
      </c>
      <c r="C9" t="s">
        <v>24</v>
      </c>
    </row>
    <row r="10" spans="1:4" x14ac:dyDescent="0.25">
      <c r="A10" t="s">
        <v>79</v>
      </c>
      <c r="B10" t="s">
        <v>273</v>
      </c>
      <c r="C10" t="s">
        <v>3</v>
      </c>
    </row>
    <row r="11" spans="1:4" x14ac:dyDescent="0.25">
      <c r="A11" t="s">
        <v>70</v>
      </c>
      <c r="B11" t="s">
        <v>281</v>
      </c>
      <c r="C11" t="s">
        <v>69</v>
      </c>
    </row>
    <row r="12" spans="1:4" x14ac:dyDescent="0.25">
      <c r="A12" t="s">
        <v>66</v>
      </c>
      <c r="B12" t="s">
        <v>284</v>
      </c>
      <c r="C12" t="s">
        <v>24</v>
      </c>
    </row>
    <row r="13" spans="1:4" x14ac:dyDescent="0.25">
      <c r="A13" t="s">
        <v>26</v>
      </c>
      <c r="B13" t="s">
        <v>328</v>
      </c>
      <c r="C13" t="s">
        <v>24</v>
      </c>
    </row>
    <row r="14" spans="1:4" x14ac:dyDescent="0.25">
      <c r="A14" t="s">
        <v>4</v>
      </c>
      <c r="B14" t="s">
        <v>345</v>
      </c>
      <c r="C14" t="s">
        <v>3</v>
      </c>
    </row>
    <row r="15" spans="1:4" x14ac:dyDescent="0.25">
      <c r="A15" t="s">
        <v>229</v>
      </c>
    </row>
  </sheetData>
  <mergeCells count="1">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BASE PE</vt:lpstr>
      <vt:lpstr>TAB RECAP PE</vt:lpstr>
      <vt:lpstr>TAB ME déclassées</vt:lpstr>
      <vt:lpstr>'BASE PE'!Impression_des_titres</vt:lpstr>
      <vt:lpstr>'BASE PE'!Zone_d_impression</vt:lpstr>
    </vt:vector>
  </TitlesOfParts>
  <Company>Agence de l'eau Loire-Bretagne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État chimique des plans d'eau 2017</dc:title>
  <dc:subject>Évaluation de l'état chimique 2017 des masses d'eau plans d'eau du bassin Loire-Bretagne. L'état est calculé avec les données 2012 à 2017 et conformément à l'arrêté sur les méthodes d'évaluation du 25/01/2010 en vigueur. Pour chaque masse d'eau sont présentées :  la classe d'état chimique et le détail par substances ubiquistes et non ubiquistes</dc:subject>
  <cp:keywords>Plans d'eau, Sdage, Sage, Surveillance eaux et milieux aquatiques</cp:keywords>
  <dc:description>Évaluation de l'état chimique 2017 des masses d'eau plans d'eau du bassin Loire-Bretagne. L'état est calculé avec les données 2012 à 2017 et conformément à l'arrêté sur les méthodes d'évaluation du 25/01/2010 en vigueur. Pour chaque masse d'eau sont présentées :  la classe d'état chimique et le détail par substances ubiquistes et non ubiquistes.</dc:description>
  <dcterms:created xsi:type="dcterms:W3CDTF">2020-05-19T08:18:10Z</dcterms:created>
  <dcterms:modified xsi:type="dcterms:W3CDTF">2020-07-22T14:31:19Z</dcterms:modified>
  <cp:category>Donnée, Expert</cp:category>
</cp:coreProperties>
</file>